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oyama\Desktop\最新書式\●結果書(令和7年4月改訂様式含む)\⑥室内空気中化学物質\"/>
    </mc:Choice>
  </mc:AlternateContent>
  <bookViews>
    <workbookView xWindow="0" yWindow="0" windowWidth="24555" windowHeight="9705" firstSheet="1" activeTab="1"/>
  </bookViews>
  <sheets>
    <sheet name="学校名" sheetId="6" state="hidden" r:id="rId1"/>
    <sheet name="空気中化学物質" sheetId="3" r:id="rId2"/>
    <sheet name="空気中化学物質 (見本)" sheetId="7" r:id="rId3"/>
    <sheet name="プルダウンリスト(VOC)" sheetId="4" state="hidden" r:id="rId4"/>
    <sheet name="気温補正係数" sheetId="5" state="hidden" r:id="rId5"/>
  </sheets>
  <definedNames>
    <definedName name="_xlnm.Print_Area" localSheetId="1">空気中化学物質!$A$1:$Z$55</definedName>
    <definedName name="_xlnm.Print_Area" localSheetId="2">'空気中化学物質 (見本)'!$A$1:$AA$57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7" l="1"/>
  <c r="W22" i="7" s="1"/>
  <c r="G22" i="7"/>
  <c r="P19" i="3"/>
  <c r="P19" i="7"/>
  <c r="J19" i="3"/>
  <c r="J32" i="7"/>
  <c r="J22" i="3" l="1"/>
  <c r="J39" i="7" l="1"/>
  <c r="J29" i="7" l="1"/>
  <c r="J19" i="7"/>
  <c r="W32" i="7" l="1"/>
  <c r="G22" i="3"/>
  <c r="W22" i="3" s="1"/>
  <c r="J29" i="3" l="1"/>
  <c r="J32" i="3" s="1"/>
  <c r="W32" i="3" l="1"/>
  <c r="J39" i="3"/>
</calcChain>
</file>

<file path=xl/comments1.xml><?xml version="1.0" encoding="utf-8"?>
<comments xmlns="http://schemas.openxmlformats.org/spreadsheetml/2006/main">
  <authors>
    <author>hoshi</author>
    <author>koyama</author>
  </authors>
  <commentList>
    <comment ref="K5" authorId="0" shapeId="0">
      <text>
        <r>
          <rPr>
            <sz val="11"/>
            <color indexed="81"/>
            <rFont val="ＭＳ Ｐゴシック"/>
            <family val="3"/>
            <charset val="128"/>
          </rPr>
          <t>必要に応じて選択</t>
        </r>
      </text>
    </comment>
    <comment ref="U9" authorId="0" shapeId="0">
      <text>
        <r>
          <rPr>
            <sz val="11"/>
            <color indexed="81"/>
            <rFont val="ＭＳ Ｐゴシック"/>
            <family val="3"/>
            <charset val="128"/>
          </rPr>
          <t>プルダウンより選択</t>
        </r>
      </text>
    </comment>
    <comment ref="F11" authorId="0" shapeId="0">
      <text>
        <r>
          <rPr>
            <sz val="11"/>
            <color indexed="81"/>
            <rFont val="ＭＳ Ｐゴシック"/>
            <family val="3"/>
            <charset val="128"/>
          </rPr>
          <t>プルダウンより選択</t>
        </r>
      </text>
    </comment>
    <comment ref="L11" authorId="0" shapeId="0">
      <text>
        <r>
          <rPr>
            <sz val="9"/>
            <color indexed="81"/>
            <rFont val="ＭＳ 明朝"/>
            <family val="1"/>
            <charset val="128"/>
          </rPr>
          <t>刺激と感じる臭気がある場合、記入</t>
        </r>
      </text>
    </comment>
    <comment ref="M37" authorId="0" shapeId="0">
      <text>
        <r>
          <rPr>
            <sz val="11"/>
            <color indexed="81"/>
            <rFont val="ＭＳ Ｐゴシック"/>
            <family val="3"/>
            <charset val="128"/>
          </rPr>
          <t>プルダウンより選択
検査実施していない場合「検査なし」を選択</t>
        </r>
      </text>
    </comment>
    <comment ref="A53" authorId="1" shapeId="0">
      <text>
        <r>
          <rPr>
            <b/>
            <sz val="16"/>
            <color indexed="10"/>
            <rFont val="ＭＳ Ｐゴシック"/>
            <family val="3"/>
            <charset val="128"/>
          </rPr>
          <t>指針値が半分以上超えたら、換気を行うよう注意喚起してください</t>
        </r>
      </text>
    </comment>
  </commentList>
</comments>
</file>

<file path=xl/comments2.xml><?xml version="1.0" encoding="utf-8"?>
<comments xmlns="http://schemas.openxmlformats.org/spreadsheetml/2006/main">
  <authors>
    <author>hoshi</author>
    <author>koyama</author>
  </authors>
  <commentList>
    <comment ref="K5" authorId="0" shapeId="0">
      <text>
        <r>
          <rPr>
            <sz val="11"/>
            <color indexed="81"/>
            <rFont val="ＭＳ Ｐゴシック"/>
            <family val="3"/>
            <charset val="128"/>
          </rPr>
          <t>プルダウンより選択</t>
        </r>
      </text>
    </comment>
    <comment ref="U9" authorId="0" shapeId="0">
      <text>
        <r>
          <rPr>
            <sz val="11"/>
            <color indexed="81"/>
            <rFont val="ＭＳ Ｐゴシック"/>
            <family val="3"/>
            <charset val="128"/>
          </rPr>
          <t>プルダウンから選択</t>
        </r>
      </text>
    </comment>
    <comment ref="F11" authorId="0" shapeId="0">
      <text>
        <r>
          <rPr>
            <sz val="11"/>
            <color indexed="81"/>
            <rFont val="ＭＳ Ｐゴシック"/>
            <family val="3"/>
            <charset val="128"/>
          </rPr>
          <t>プルダウンより選択</t>
        </r>
      </text>
    </comment>
    <comment ref="L11" authorId="0" shapeId="0">
      <text>
        <r>
          <rPr>
            <sz val="9"/>
            <color indexed="81"/>
            <rFont val="ＭＳ 明朝"/>
            <family val="1"/>
            <charset val="128"/>
          </rPr>
          <t>刺激と感じる臭気がある場合、記入</t>
        </r>
      </text>
    </comment>
    <comment ref="M37" authorId="0" shapeId="0">
      <text>
        <r>
          <rPr>
            <b/>
            <sz val="11"/>
            <color indexed="81"/>
            <rFont val="ＭＳ Ｐゴシック"/>
            <family val="3"/>
            <charset val="128"/>
          </rPr>
          <t>プルダウンより選択
検査実施していない場合「検査なし」を選択</t>
        </r>
      </text>
    </comment>
    <comment ref="A53" authorId="1" shapeId="0">
      <text>
        <r>
          <rPr>
            <b/>
            <sz val="13"/>
            <color indexed="10"/>
            <rFont val="ＭＳ Ｐゴシック"/>
            <family val="3"/>
            <charset val="128"/>
          </rPr>
          <t>指針値が半分以上
超えたら、換気を行うよう注意喚起してください</t>
        </r>
      </text>
    </comment>
  </commentList>
</comments>
</file>

<file path=xl/sharedStrings.xml><?xml version="1.0" encoding="utf-8"?>
<sst xmlns="http://schemas.openxmlformats.org/spreadsheetml/2006/main" count="554" uniqueCount="372">
  <si>
    <t>年</t>
    <rPh sb="0" eb="1">
      <t>ネン</t>
    </rPh>
    <phoneticPr fontId="1"/>
  </si>
  <si>
    <t>黒板</t>
    <rPh sb="0" eb="2">
      <t>コクバン</t>
    </rPh>
    <phoneticPr fontId="1"/>
  </si>
  <si>
    <t>分</t>
    <rPh sb="0" eb="1">
      <t>プン</t>
    </rPh>
    <phoneticPr fontId="1"/>
  </si>
  <si>
    <t>無</t>
    <rPh sb="0" eb="1">
      <t>ナ</t>
    </rPh>
    <phoneticPr fontId="1"/>
  </si>
  <si>
    <t>室内空気中化学物質検査結果書</t>
    <phoneticPr fontId="1"/>
  </si>
  <si>
    <t>具体的に</t>
    <rPh sb="0" eb="3">
      <t>グタイテキ</t>
    </rPh>
    <phoneticPr fontId="1"/>
  </si>
  <si>
    <t>日</t>
    <rPh sb="0" eb="1">
      <t>ニチ</t>
    </rPh>
    <phoneticPr fontId="1"/>
  </si>
  <si>
    <t>時</t>
    <rPh sb="0" eb="1">
      <t>ジ</t>
    </rPh>
    <phoneticPr fontId="1"/>
  </si>
  <si>
    <t>分</t>
    <rPh sb="0" eb="1">
      <t>プン</t>
    </rPh>
    <phoneticPr fontId="1"/>
  </si>
  <si>
    <t>密閉開始時間</t>
    <phoneticPr fontId="1"/>
  </si>
  <si>
    <t>令和</t>
    <rPh sb="0" eb="2">
      <t>レイワ</t>
    </rPh>
    <phoneticPr fontId="1"/>
  </si>
  <si>
    <t>年</t>
    <rPh sb="0" eb="1">
      <t>ネン</t>
    </rPh>
    <phoneticPr fontId="1"/>
  </si>
  <si>
    <t>月</t>
    <rPh sb="0" eb="1">
      <t>ガツ</t>
    </rPh>
    <phoneticPr fontId="1"/>
  </si>
  <si>
    <t>時</t>
    <rPh sb="0" eb="1">
      <t>トキ</t>
    </rPh>
    <phoneticPr fontId="1"/>
  </si>
  <si>
    <t>月</t>
    <rPh sb="0" eb="1">
      <t>ツキ</t>
    </rPh>
    <phoneticPr fontId="1"/>
  </si>
  <si>
    <t>換気開始時間</t>
    <phoneticPr fontId="1"/>
  </si>
  <si>
    <t>開始／終了</t>
    <rPh sb="0" eb="2">
      <t>カイシ</t>
    </rPh>
    <rPh sb="3" eb="5">
      <t>シュウリョウ</t>
    </rPh>
    <phoneticPr fontId="1"/>
  </si>
  <si>
    <t>:</t>
    <phoneticPr fontId="1"/>
  </si>
  <si>
    <t>～</t>
    <phoneticPr fontId="1"/>
  </si>
  <si>
    <t>気象状態</t>
    <rPh sb="0" eb="4">
      <t>キショウジョウタイ</t>
    </rPh>
    <phoneticPr fontId="1"/>
  </si>
  <si>
    <t>開始</t>
    <rPh sb="0" eb="2">
      <t>カイシ</t>
    </rPh>
    <phoneticPr fontId="1"/>
  </si>
  <si>
    <t>終了</t>
    <rPh sb="0" eb="2">
      <t>シュウリョウ</t>
    </rPh>
    <phoneticPr fontId="1"/>
  </si>
  <si>
    <t>平均</t>
    <rPh sb="0" eb="2">
      <t>ヘイキン</t>
    </rPh>
    <phoneticPr fontId="1"/>
  </si>
  <si>
    <t>読取り値</t>
    <rPh sb="0" eb="1">
      <t>ヨ</t>
    </rPh>
    <rPh sb="1" eb="2">
      <t>ト</t>
    </rPh>
    <rPh sb="3" eb="4">
      <t>アタイ</t>
    </rPh>
    <phoneticPr fontId="1"/>
  </si>
  <si>
    <t>実測値</t>
    <rPh sb="0" eb="3">
      <t>ジッソクチ</t>
    </rPh>
    <phoneticPr fontId="1"/>
  </si>
  <si>
    <t>ppm</t>
    <phoneticPr fontId="1"/>
  </si>
  <si>
    <t>採取時間</t>
    <rPh sb="0" eb="4">
      <t>サイシュジカン</t>
    </rPh>
    <phoneticPr fontId="1"/>
  </si>
  <si>
    <t>気圧補正係数</t>
    <rPh sb="0" eb="2">
      <t>キアツ</t>
    </rPh>
    <phoneticPr fontId="1"/>
  </si>
  <si>
    <t>流速ml/min</t>
    <phoneticPr fontId="1"/>
  </si>
  <si>
    <t>流量　ℓ</t>
    <phoneticPr fontId="1"/>
  </si>
  <si>
    <t>結果値</t>
    <rPh sb="0" eb="2">
      <t>ケッカ</t>
    </rPh>
    <rPh sb="2" eb="3">
      <t>チ</t>
    </rPh>
    <phoneticPr fontId="1"/>
  </si>
  <si>
    <t>気圧(hPa)</t>
    <phoneticPr fontId="1"/>
  </si>
  <si>
    <t>30min</t>
    <phoneticPr fontId="1"/>
  </si>
  <si>
    <t>温度(℃)</t>
    <phoneticPr fontId="1"/>
  </si>
  <si>
    <t>温度(℃)</t>
    <phoneticPr fontId="1"/>
  </si>
  <si>
    <t>ホルムアルデヒド　</t>
    <phoneticPr fontId="1"/>
  </si>
  <si>
    <t>トルエン</t>
    <phoneticPr fontId="1"/>
  </si>
  <si>
    <t>＊パラジクロロベンゼン　</t>
    <phoneticPr fontId="1"/>
  </si>
  <si>
    <t>気圧(hPa)</t>
    <phoneticPr fontId="1"/>
  </si>
  <si>
    <t>㎍/㎥</t>
    <phoneticPr fontId="1"/>
  </si>
  <si>
    <t>㎍/㎥</t>
    <phoneticPr fontId="1"/>
  </si>
  <si>
    <t>温度による換算表より
結果値算出</t>
    <phoneticPr fontId="1"/>
  </si>
  <si>
    <t>（検査が必要と認めた場合のみ測定）</t>
    <phoneticPr fontId="1"/>
  </si>
  <si>
    <t>各測定に使用したカラム管使用本数必ず記入</t>
    <phoneticPr fontId="1"/>
  </si>
  <si>
    <t>参考</t>
    <rPh sb="0" eb="2">
      <t>サンコウ</t>
    </rPh>
    <phoneticPr fontId="1"/>
  </si>
  <si>
    <t>p-ジクロロベンゼン検知管（要検査のみ）</t>
    <phoneticPr fontId="1"/>
  </si>
  <si>
    <t>トルエン検知管</t>
    <phoneticPr fontId="1"/>
  </si>
  <si>
    <t>ホルムアルデヒド検知管</t>
    <phoneticPr fontId="1"/>
  </si>
  <si>
    <t>本</t>
    <rPh sb="0" eb="1">
      <t>ホン</t>
    </rPh>
    <phoneticPr fontId="1"/>
  </si>
  <si>
    <t>採取高さ(cm)</t>
    <phoneticPr fontId="1"/>
  </si>
  <si>
    <t>その購入時期：</t>
    <phoneticPr fontId="1"/>
  </si>
  <si>
    <t>測定日時：</t>
    <rPh sb="0" eb="2">
      <t>ソクテイ</t>
    </rPh>
    <rPh sb="2" eb="4">
      <t>ニチジ</t>
    </rPh>
    <phoneticPr fontId="1"/>
  </si>
  <si>
    <t>(有無選択)</t>
    <rPh sb="1" eb="3">
      <t>ウム</t>
    </rPh>
    <rPh sb="3" eb="5">
      <t>センタク</t>
    </rPh>
    <phoneticPr fontId="1"/>
  </si>
  <si>
    <t>有</t>
    <rPh sb="0" eb="1">
      <t>ア</t>
    </rPh>
    <phoneticPr fontId="1"/>
  </si>
  <si>
    <t>使用ポンプ型番：</t>
    <phoneticPr fontId="1"/>
  </si>
  <si>
    <t>年</t>
    <rPh sb="0" eb="1">
      <t>ネン</t>
    </rPh>
    <phoneticPr fontId="1"/>
  </si>
  <si>
    <t>塗装後</t>
    <phoneticPr fontId="1"/>
  </si>
  <si>
    <t>築</t>
    <rPh sb="0" eb="1">
      <t>チク</t>
    </rPh>
    <phoneticPr fontId="1"/>
  </si>
  <si>
    <t>人</t>
    <rPh sb="0" eb="1">
      <t>ヒト</t>
    </rPh>
    <phoneticPr fontId="1"/>
  </si>
  <si>
    <t>GSP-300FT-2</t>
    <phoneticPr fontId="1"/>
  </si>
  <si>
    <t>(型番選択)</t>
    <rPh sb="1" eb="3">
      <t>カタバン</t>
    </rPh>
    <phoneticPr fontId="1"/>
  </si>
  <si>
    <t>測定に影響されると考えられる物質、状況：</t>
    <phoneticPr fontId="1"/>
  </si>
  <si>
    <t>測定に影響されると考えられる物質、状況：</t>
    <phoneticPr fontId="1"/>
  </si>
  <si>
    <t xml:space="preserve"> 教室名：</t>
    <rPh sb="1" eb="4">
      <t>キョウシツメイ</t>
    </rPh>
    <phoneticPr fontId="1"/>
  </si>
  <si>
    <t xml:space="preserve"> 教室の状況： 測定時在室者</t>
    <rPh sb="1" eb="3">
      <t>キョウシツ</t>
    </rPh>
    <rPh sb="4" eb="6">
      <t>ジョウキョウ</t>
    </rPh>
    <rPh sb="8" eb="11">
      <t>ソクテイジ</t>
    </rPh>
    <rPh sb="11" eb="14">
      <t>ザイシツシャ</t>
    </rPh>
    <phoneticPr fontId="1"/>
  </si>
  <si>
    <t xml:space="preserve"> 教室内の主な器具類：</t>
    <rPh sb="1" eb="3">
      <t>キョウシツ</t>
    </rPh>
    <rPh sb="3" eb="4">
      <t>ナイ</t>
    </rPh>
    <rPh sb="5" eb="6">
      <t>オモ</t>
    </rPh>
    <rPh sb="7" eb="9">
      <t>キグ</t>
    </rPh>
    <rPh sb="9" eb="10">
      <t>ルイ</t>
    </rPh>
    <phoneticPr fontId="1"/>
  </si>
  <si>
    <t xml:space="preserve"> 刺激と感じる臭気：</t>
    <phoneticPr fontId="1"/>
  </si>
  <si>
    <t xml:space="preserve"> 前処理：</t>
    <phoneticPr fontId="1"/>
  </si>
  <si>
    <t>　</t>
    <phoneticPr fontId="1"/>
  </si>
  <si>
    <t>GSP-200</t>
    <phoneticPr fontId="1"/>
  </si>
  <si>
    <t>気温補正係数</t>
    <phoneticPr fontId="1"/>
  </si>
  <si>
    <t>温度</t>
    <rPh sb="0" eb="2">
      <t>オンド</t>
    </rPh>
    <phoneticPr fontId="1"/>
  </si>
  <si>
    <t>補正</t>
    <rPh sb="0" eb="2">
      <t>ホセイ</t>
    </rPh>
    <phoneticPr fontId="1"/>
  </si>
  <si>
    <t>不明</t>
    <rPh sb="0" eb="2">
      <t>フメイ</t>
    </rPh>
    <phoneticPr fontId="1"/>
  </si>
  <si>
    <t>　</t>
    <phoneticPr fontId="1"/>
  </si>
  <si>
    <t>(購入時期選択)</t>
    <rPh sb="1" eb="5">
      <t>コウニュウジキ</t>
    </rPh>
    <rPh sb="5" eb="7">
      <t>センタク</t>
    </rPh>
    <phoneticPr fontId="1"/>
  </si>
  <si>
    <t xml:space="preserve"> </t>
    <phoneticPr fontId="1"/>
  </si>
  <si>
    <t xml:space="preserve"> </t>
    <phoneticPr fontId="1"/>
  </si>
  <si>
    <t>セット</t>
    <phoneticPr fontId="1"/>
  </si>
  <si>
    <t>長野市立東北中学校</t>
  </si>
  <si>
    <t>長野市立城山小学校</t>
    <rPh sb="3" eb="4">
      <t>リツ</t>
    </rPh>
    <rPh sb="4" eb="6">
      <t>ジョウヤマ</t>
    </rPh>
    <phoneticPr fontId="12"/>
  </si>
  <si>
    <t>長野市立鍋屋田小学校</t>
  </si>
  <si>
    <t>長野市立加茂小学校</t>
  </si>
  <si>
    <t>長野市立山王小学校</t>
  </si>
  <si>
    <t>長野市立芹田小学校</t>
  </si>
  <si>
    <t>長野市立古牧小学校</t>
  </si>
  <si>
    <t>長野市立緑ヶ丘小学校</t>
  </si>
  <si>
    <t>長野市立吉田小学校</t>
  </si>
  <si>
    <t>長野市立裾花小学校</t>
  </si>
  <si>
    <t>長野市立湯谷小学校</t>
  </si>
  <si>
    <t>長野市立南部小学校</t>
  </si>
  <si>
    <t>長野市立大豆島小学校</t>
  </si>
  <si>
    <t>長野市立朝陽小学校</t>
  </si>
  <si>
    <t>長野市立柳原小学校</t>
  </si>
  <si>
    <t>長野市立長沼小学校</t>
  </si>
  <si>
    <t>長野市立古里小学校</t>
  </si>
  <si>
    <t>長野市立若槻小学校</t>
  </si>
  <si>
    <t>長野市立徳間小学校</t>
  </si>
  <si>
    <t>長野市立浅川小学校</t>
  </si>
  <si>
    <t>長野市立芋井小学校</t>
  </si>
  <si>
    <t>長野市立安茂里小学校</t>
  </si>
  <si>
    <t>長野市立通明小学校</t>
  </si>
  <si>
    <t>長野市立篠ノ井東小学校</t>
  </si>
  <si>
    <t>長野市立篠ノ井西小学校</t>
  </si>
  <si>
    <t>長野市立共和小学校</t>
  </si>
  <si>
    <t>長野市立信里小学校</t>
  </si>
  <si>
    <t>長野市立塩崎小学校</t>
  </si>
  <si>
    <t>長野市立松代小学校</t>
  </si>
  <si>
    <t>長野市立清野小学校</t>
  </si>
  <si>
    <t>長野市立西条小学校</t>
  </si>
  <si>
    <t>長野市立豊栄小学校</t>
  </si>
  <si>
    <t>長野市立東条小学校</t>
  </si>
  <si>
    <t>長野市立寺尾小学校</t>
  </si>
  <si>
    <t>長野市立綿内小学校</t>
  </si>
  <si>
    <t>長野市立川田小学校</t>
  </si>
  <si>
    <t>長野市立保科小学校</t>
  </si>
  <si>
    <t>長野市立昭和小学校</t>
    <rPh sb="4" eb="6">
      <t>ショウワ</t>
    </rPh>
    <phoneticPr fontId="12"/>
  </si>
  <si>
    <t>長野市立川中島小学校</t>
  </si>
  <si>
    <t>長野市立青木島小学校</t>
  </si>
  <si>
    <t>長野市立下氷鉋小学校</t>
  </si>
  <si>
    <t>長野市立三本柳小学校</t>
  </si>
  <si>
    <t>長野市立真島小学校</t>
  </si>
  <si>
    <t>長野市立七二会小学校</t>
  </si>
  <si>
    <t>長野市立豊野西小学校</t>
  </si>
  <si>
    <t>長野市立豊野東小学校</t>
  </si>
  <si>
    <t>長野市立戸隠小学校</t>
  </si>
  <si>
    <t>長野市立鬼無里小学校</t>
  </si>
  <si>
    <t>長野市立大岡小学校</t>
  </si>
  <si>
    <t>長野市立中条小学校</t>
  </si>
  <si>
    <t>長野市立柳町中学校</t>
  </si>
  <si>
    <t>長野市立東部中学校</t>
  </si>
  <si>
    <t>長野市立西部中学校</t>
  </si>
  <si>
    <t>長野市立三陽中学校</t>
  </si>
  <si>
    <t>長野市立北部中学校</t>
  </si>
  <si>
    <t>長野市立裾花中学校</t>
  </si>
  <si>
    <t>長野市立犀陵中学校</t>
  </si>
  <si>
    <t>長野市立篠ノ井東中学校</t>
  </si>
  <si>
    <t>長野市立篠ノ井西中学校</t>
  </si>
  <si>
    <t>長野市立若穂中学校</t>
  </si>
  <si>
    <t>長野市立川中島中学校</t>
  </si>
  <si>
    <t>長野市立更北中学校</t>
  </si>
  <si>
    <t>長野市立広徳中学校</t>
  </si>
  <si>
    <t>長野市立七二会中学校</t>
    <rPh sb="7" eb="8">
      <t>チュウ</t>
    </rPh>
    <phoneticPr fontId="12"/>
  </si>
  <si>
    <t>長野市立鬼無里中学校</t>
    <rPh sb="7" eb="8">
      <t>チュウ</t>
    </rPh>
    <phoneticPr fontId="12"/>
  </si>
  <si>
    <t>長野市立中条中学校</t>
    <rPh sb="6" eb="7">
      <t>チュウ</t>
    </rPh>
    <phoneticPr fontId="12"/>
  </si>
  <si>
    <t>長野市立長野中学校</t>
  </si>
  <si>
    <t>小川村立小川小学校</t>
  </si>
  <si>
    <t>飯綱町立三水小学校</t>
  </si>
  <si>
    <t>信濃町立信濃小中学校</t>
  </si>
  <si>
    <t>小川村立小川中学校</t>
    <rPh sb="6" eb="7">
      <t>チュウ</t>
    </rPh>
    <phoneticPr fontId="12"/>
  </si>
  <si>
    <t>飯綱町立飯綱中学校</t>
  </si>
  <si>
    <t>信州大学教育学部附属長野中学校</t>
  </si>
  <si>
    <t>認定こども園朝陽学園</t>
    <phoneticPr fontId="12"/>
  </si>
  <si>
    <t>幼稚園型認定こども園旭幼稚園</t>
    <phoneticPr fontId="12"/>
  </si>
  <si>
    <t>幼保連携型認定こども園円福幼稚園</t>
  </si>
  <si>
    <t>川中島こども園</t>
  </si>
  <si>
    <t>古牧あけぼの幼稚園</t>
    <rPh sb="0" eb="2">
      <t>コマキ</t>
    </rPh>
    <rPh sb="6" eb="9">
      <t>ヨウチエン</t>
    </rPh>
    <phoneticPr fontId="12"/>
  </si>
  <si>
    <t>長野あけぼの幼稚園</t>
    <phoneticPr fontId="12"/>
  </si>
  <si>
    <t>学校法人いいづな学園　こどもの森幼稚園</t>
  </si>
  <si>
    <t>長野市立皐月かがやきこども園</t>
  </si>
  <si>
    <t>認定こども園信濃ひまわり幼稚園</t>
  </si>
  <si>
    <t>信学会安茂里幼稚園</t>
    <phoneticPr fontId="12"/>
  </si>
  <si>
    <t>信学会栗田こども園</t>
    <phoneticPr fontId="12"/>
  </si>
  <si>
    <t>信学会長野北幼稚園</t>
    <phoneticPr fontId="12"/>
  </si>
  <si>
    <t>信学会若槻こども園</t>
    <rPh sb="3" eb="5">
      <t>ワカツキ</t>
    </rPh>
    <phoneticPr fontId="12"/>
  </si>
  <si>
    <t>学校法人朝陽学園　認定こども園川田</t>
  </si>
  <si>
    <t>宗教法人西方寺　パドマ幼稚園</t>
  </si>
  <si>
    <t>幼保連携型認定こども園ひかり保育園</t>
  </si>
  <si>
    <t>幼保連携型認定こども園ひかり幼稚園</t>
    <rPh sb="14" eb="17">
      <t>ヨウチエン</t>
    </rPh>
    <phoneticPr fontId="12"/>
  </si>
  <si>
    <t>幼稚園型認定こども園松代幼稚園</t>
    <phoneticPr fontId="12"/>
  </si>
  <si>
    <t>認定こども園吉田マリア幼稚園</t>
  </si>
  <si>
    <t>学校法人天周学園　若草幼稚園</t>
  </si>
  <si>
    <t>認定こども園若穂幼稚園</t>
    <rPh sb="0" eb="2">
      <t>ニンテイ</t>
    </rPh>
    <rPh sb="5" eb="6">
      <t>エン</t>
    </rPh>
    <rPh sb="6" eb="8">
      <t>ワカホ</t>
    </rPh>
    <rPh sb="8" eb="11">
      <t>ヨウチエン</t>
    </rPh>
    <phoneticPr fontId="12"/>
  </si>
  <si>
    <t>サミットアカデミーエレメンタリースクール長野</t>
    <phoneticPr fontId="12"/>
  </si>
  <si>
    <t>サミットアカデミーセカンダリースクール長野</t>
    <phoneticPr fontId="12"/>
  </si>
  <si>
    <t>学校名</t>
  </si>
  <si>
    <t>社会福祉法人励精会芹田東部こども園</t>
    <phoneticPr fontId="1"/>
  </si>
  <si>
    <t>長野市立三輪小学校</t>
  </si>
  <si>
    <t>長野市立城東小学校</t>
  </si>
  <si>
    <t>長野市立松ケ丘小学校</t>
  </si>
  <si>
    <t>長野市立信更小学校</t>
  </si>
  <si>
    <t>長野市立信州新町小学校</t>
  </si>
  <si>
    <t>長野市立櫻ケ岡中学校</t>
  </si>
  <si>
    <t>長野市立松代中学校</t>
  </si>
  <si>
    <t>長野市立豊野中学校</t>
  </si>
  <si>
    <t>長野市立戸隠中学校</t>
  </si>
  <si>
    <t>長野市立大岡中学校</t>
  </si>
  <si>
    <t>長野市立信州新町中学校</t>
  </si>
  <si>
    <t>飯綱町立牟礼小学校</t>
    <rPh sb="0" eb="3">
      <t>イイヅナマチ</t>
    </rPh>
    <rPh sb="3" eb="4">
      <t>リツ</t>
    </rPh>
    <rPh sb="4" eb="6">
      <t>ムレ</t>
    </rPh>
    <phoneticPr fontId="12"/>
  </si>
  <si>
    <t>信州大学教育学部附属長野小学校</t>
  </si>
  <si>
    <t>学校法人いいづな学園グリーン・ヒルズ小・中学校</t>
  </si>
  <si>
    <t>長野工業高等専門学校</t>
  </si>
  <si>
    <t>信州大学教育学部附属特別支援学校</t>
  </si>
  <si>
    <t>学校法人信州長野学園 ステップ高等学校</t>
  </si>
  <si>
    <t>学校法人黒木学園　長野ひまわり幼稚園</t>
  </si>
  <si>
    <t>長野清泉女学院中学・高等学校</t>
  </si>
  <si>
    <t>文化学園長野中学・高等学校</t>
  </si>
  <si>
    <t>長野日本大学中学校・高等学校</t>
    <rPh sb="10" eb="12">
      <t>コウトウ</t>
    </rPh>
    <phoneticPr fontId="12"/>
  </si>
  <si>
    <t>長野日本大学小学校</t>
  </si>
  <si>
    <t>学校法人長野日本大学学園あかしや幼稚園</t>
    <rPh sb="4" eb="6">
      <t>ナガノ</t>
    </rPh>
    <rPh sb="6" eb="8">
      <t>ニホン</t>
    </rPh>
    <rPh sb="8" eb="10">
      <t>ダイガク</t>
    </rPh>
    <rPh sb="10" eb="12">
      <t>ガクエン</t>
    </rPh>
    <rPh sb="16" eb="19">
      <t>ヨウチエン</t>
    </rPh>
    <phoneticPr fontId="12"/>
  </si>
  <si>
    <t>学校法人金箱学園　古里中央幼稚園</t>
    <rPh sb="4" eb="6">
      <t>カネバコ</t>
    </rPh>
    <rPh sb="6" eb="8">
      <t>ガクエン</t>
    </rPh>
    <rPh sb="9" eb="13">
      <t>フルサトチュウオウ</t>
    </rPh>
    <rPh sb="13" eb="16">
      <t>ヨウチエン</t>
    </rPh>
    <phoneticPr fontId="12"/>
  </si>
  <si>
    <t>学校法人古牧学園和光幼稚園</t>
    <rPh sb="4" eb="6">
      <t>コマキ</t>
    </rPh>
    <rPh sb="6" eb="8">
      <t>ガクエン</t>
    </rPh>
    <rPh sb="8" eb="10">
      <t>ワコウ</t>
    </rPh>
    <rPh sb="10" eb="13">
      <t>ヨウチエン</t>
    </rPh>
    <phoneticPr fontId="12"/>
  </si>
  <si>
    <t>様</t>
    <rPh sb="0" eb="1">
      <t>サマ</t>
    </rPh>
    <phoneticPr fontId="1"/>
  </si>
  <si>
    <t>宛名</t>
    <rPh sb="0" eb="2">
      <t>アテナ</t>
    </rPh>
    <phoneticPr fontId="1"/>
  </si>
  <si>
    <t>学校長</t>
    <rPh sb="0" eb="3">
      <t>ガッコウチョウ</t>
    </rPh>
    <phoneticPr fontId="1"/>
  </si>
  <si>
    <t>　</t>
    <phoneticPr fontId="1"/>
  </si>
  <si>
    <t>GSP-300FT-2</t>
  </si>
  <si>
    <t>なし</t>
    <phoneticPr fontId="1"/>
  </si>
  <si>
    <t>検査なし</t>
    <rPh sb="0" eb="2">
      <t>ケンサ</t>
    </rPh>
    <phoneticPr fontId="1"/>
  </si>
  <si>
    <t>　</t>
    <phoneticPr fontId="1"/>
  </si>
  <si>
    <t>(検査実施無し場合選択)</t>
    <rPh sb="1" eb="3">
      <t>ケンサ</t>
    </rPh>
    <rPh sb="3" eb="5">
      <t>ジッシ</t>
    </rPh>
    <rPh sb="5" eb="6">
      <t>ナ</t>
    </rPh>
    <rPh sb="7" eb="9">
      <t>バアイ</t>
    </rPh>
    <rPh sb="9" eb="11">
      <t>センタク</t>
    </rPh>
    <phoneticPr fontId="1"/>
  </si>
  <si>
    <t>おがわむらたてこがわしょうがっこう</t>
  </si>
  <si>
    <t>いいづなちょうりつさんずいしょうがっこう</t>
  </si>
  <si>
    <t>いいづなちょうりつむれしょうがっこう</t>
  </si>
  <si>
    <t>しんしゅうだいがくきょういくがくぶふぞくながのしょうがっこう</t>
  </si>
  <si>
    <t>しなのちょうりつしなのしょうちゅうがっこう</t>
  </si>
  <si>
    <t>いいづなちょうりついいづなちゅうがっこう</t>
  </si>
  <si>
    <t>しんしゅうだいがくきょういくがくぶふぞくながのちゅうがっこう</t>
  </si>
  <si>
    <t>ながのこうぎょうこうとうせんもんがっこう</t>
  </si>
  <si>
    <t>しんしゅうだいがくきょういくがくぶふぞくとくべつしえんがっこう</t>
  </si>
  <si>
    <t>かわなかじまこどもえん</t>
  </si>
  <si>
    <t>こまきあけぼのようちえん</t>
  </si>
  <si>
    <t>ながのあけぼのようちえん</t>
  </si>
  <si>
    <t>ながのせいせんじょがくいんちゅうがく・こうとうがっこう</t>
  </si>
  <si>
    <t>ぶんかがくえんながのちゅうがく・こうとうがっこう</t>
  </si>
  <si>
    <t>ながのにほんだいがくちゅうがっこう・こうとうがっこう</t>
  </si>
  <si>
    <t>ながのにほんだいがくしょうがっこう</t>
  </si>
  <si>
    <t>サミットアカデミーエレメンタリースクールながの</t>
  </si>
  <si>
    <t>サミットアカデミーセカンダリースクールながの</t>
  </si>
  <si>
    <t>おがわそんりつおがわちゅうがっこう</t>
    <phoneticPr fontId="1"/>
  </si>
  <si>
    <t>あさいがくえん</t>
    <phoneticPr fontId="1"/>
  </si>
  <si>
    <t>あさひようちえん</t>
    <phoneticPr fontId="1"/>
  </si>
  <si>
    <t>えんえんぷくようちえん</t>
    <phoneticPr fontId="1"/>
  </si>
  <si>
    <t>こどものもりようちえん</t>
    <phoneticPr fontId="1"/>
  </si>
  <si>
    <t>さつきかがやきこどもえん</t>
    <phoneticPr fontId="1"/>
  </si>
  <si>
    <t>しなのひまわりようちえん</t>
    <phoneticPr fontId="1"/>
  </si>
  <si>
    <t>ながのひまわりようちえん</t>
    <phoneticPr fontId="1"/>
  </si>
  <si>
    <t>あもりようちえん</t>
    <phoneticPr fontId="1"/>
  </si>
  <si>
    <t>くりたこどもえん</t>
    <phoneticPr fontId="1"/>
  </si>
  <si>
    <t>ながのきたようちえん</t>
    <phoneticPr fontId="1"/>
  </si>
  <si>
    <t>わかつきこどもえん</t>
    <phoneticPr fontId="1"/>
  </si>
  <si>
    <t>せいたとうぶこどもえん</t>
    <phoneticPr fontId="1"/>
  </si>
  <si>
    <t>かわた</t>
    <phoneticPr fontId="1"/>
  </si>
  <si>
    <t>ぱどまようちえん</t>
    <phoneticPr fontId="1"/>
  </si>
  <si>
    <t>ひかりほいくえん</t>
    <phoneticPr fontId="1"/>
  </si>
  <si>
    <t>ひかりようちえん</t>
    <phoneticPr fontId="1"/>
  </si>
  <si>
    <t>まつしろようちえん</t>
    <phoneticPr fontId="1"/>
  </si>
  <si>
    <t>よしだまりあようちえん</t>
    <phoneticPr fontId="1"/>
  </si>
  <si>
    <t>わかくさようちえん</t>
    <phoneticPr fontId="1"/>
  </si>
  <si>
    <t>わかほようちえん</t>
    <phoneticPr fontId="1"/>
  </si>
  <si>
    <t>あかしやようちえん</t>
    <phoneticPr fontId="1"/>
  </si>
  <si>
    <t>ふるさとちゅうおうようちえん</t>
    <phoneticPr fontId="1"/>
  </si>
  <si>
    <t>わこうようちえん</t>
    <phoneticPr fontId="1"/>
  </si>
  <si>
    <t>ステップこうとうがっこう</t>
    <phoneticPr fontId="1"/>
  </si>
  <si>
    <t>グリーン・ヒルズしょう・ちゅうがっこう</t>
    <phoneticPr fontId="1"/>
  </si>
  <si>
    <t>あさかわしょうがっこう</t>
  </si>
  <si>
    <t>あもりしょうがっこう</t>
  </si>
  <si>
    <t>いもいしょうがっこう</t>
  </si>
  <si>
    <t>おおおかしょうがっこう</t>
  </si>
  <si>
    <t>かもしょうがっこう</t>
  </si>
  <si>
    <t>かわだしょうがっこう</t>
  </si>
  <si>
    <t>かわなかじましょうがっこう</t>
  </si>
  <si>
    <t>きなさしょうがっこう</t>
  </si>
  <si>
    <t>きょうわしょうがっこう</t>
  </si>
  <si>
    <t>きよのしょうがっこう</t>
  </si>
  <si>
    <t>こまきしょうがっこう</t>
  </si>
  <si>
    <t>さんのうしょうがっこう</t>
  </si>
  <si>
    <t>さんぼんやなぎしょうがっこう</t>
  </si>
  <si>
    <t>しおざきしょうがっこう</t>
  </si>
  <si>
    <t>しののいひがししょうがっこう</t>
  </si>
  <si>
    <t>しもひがのしょうがっこう</t>
  </si>
  <si>
    <t>じょうとうしょうがっこう</t>
  </si>
  <si>
    <t>しょうわしょうがっこう</t>
  </si>
  <si>
    <t>しんこうしょうがっこう</t>
  </si>
  <si>
    <t>しんしゅうしんまちしょうがっこう</t>
  </si>
  <si>
    <t>すそばなしょうがっこう</t>
  </si>
  <si>
    <t>てらおしょうがっこう</t>
  </si>
  <si>
    <t>とがくししょうがっこう</t>
  </si>
  <si>
    <t>とくましょうがっこう</t>
  </si>
  <si>
    <t>とよさかしょうがっこう</t>
  </si>
  <si>
    <t>とよのひがししょうがっこう</t>
  </si>
  <si>
    <t>なかじょうしょうがっこう</t>
  </si>
  <si>
    <t>ながぬましょうがっこう</t>
  </si>
  <si>
    <t>なんぶしょうがっこう</t>
  </si>
  <si>
    <t>にしじょうしょうがっこう</t>
  </si>
  <si>
    <t>のぶさとしょうがっこう</t>
  </si>
  <si>
    <t>ひがしじょうしょうがっこう</t>
  </si>
  <si>
    <t>ふるさとしょうがっこう</t>
  </si>
  <si>
    <t>ほしなしょうがっこう</t>
  </si>
  <si>
    <t>ましましょうがっこう</t>
  </si>
  <si>
    <t>まつがおかしょうがっこう</t>
  </si>
  <si>
    <t>まめじましょうがっこう</t>
  </si>
  <si>
    <t>みどりがおかしょうがっこう</t>
  </si>
  <si>
    <t>みわしょうがっこう</t>
  </si>
  <si>
    <t>やなぎはらしょうがっこう</t>
  </si>
  <si>
    <t>よしだしょうがっこう</t>
  </si>
  <si>
    <t>わかつきしょうがっこう</t>
  </si>
  <si>
    <t>わたうちしょうがっこう</t>
  </si>
  <si>
    <t>かわなかじまちゅうがっこう</t>
  </si>
  <si>
    <t>おおおかちゅうがっこう</t>
  </si>
  <si>
    <t>きなさちゅうがっこう</t>
  </si>
  <si>
    <t>こうとくちゅうがっこう</t>
  </si>
  <si>
    <t>こうほくちゅうがっこう</t>
  </si>
  <si>
    <t>さんようちゅうがっこう</t>
  </si>
  <si>
    <t>しののいにしちゅうがっこう</t>
  </si>
  <si>
    <t>しののいひがしちゅうがっこう</t>
  </si>
  <si>
    <t>しんしゅうしんまちちゅうがっこう</t>
  </si>
  <si>
    <t>すそばなちゅうがっこう</t>
  </si>
  <si>
    <t>せいぶちゅうがっこう</t>
  </si>
  <si>
    <t>とうぶちゅうがっこう</t>
  </si>
  <si>
    <t>とうほくちゅうがっこう</t>
  </si>
  <si>
    <t>とがくしちゅうがっこう</t>
  </si>
  <si>
    <t>なかじょうちゅうがっこう</t>
  </si>
  <si>
    <t>ながのちゅうがっこう</t>
  </si>
  <si>
    <t>なにあいちゅうがっこう</t>
  </si>
  <si>
    <t>ほくぶちゅうがっこう</t>
  </si>
  <si>
    <t>やなぎまちちゅうがっこう</t>
  </si>
  <si>
    <t>わかほちゅうがっこう</t>
  </si>
  <si>
    <t>なにあいしょうがっこう</t>
    <phoneticPr fontId="1"/>
  </si>
  <si>
    <t>とよのにししょうがっこう</t>
    <phoneticPr fontId="1"/>
  </si>
  <si>
    <t>あおきじましょうがっこう</t>
    <phoneticPr fontId="1"/>
  </si>
  <si>
    <t>じょうやましょうがっこう</t>
    <phoneticPr fontId="1"/>
  </si>
  <si>
    <t>せりたしょうがっこう</t>
    <phoneticPr fontId="1"/>
  </si>
  <si>
    <t>あさひしょうがっこう</t>
    <phoneticPr fontId="1"/>
  </si>
  <si>
    <t>しののいにししょうがっこう</t>
    <phoneticPr fontId="1"/>
  </si>
  <si>
    <t>なべやたしょうがっこう</t>
    <phoneticPr fontId="1"/>
  </si>
  <si>
    <t>まつしろしょうがっこう</t>
    <phoneticPr fontId="1"/>
  </si>
  <si>
    <t>つうめいしょうがっこう</t>
    <phoneticPr fontId="1"/>
  </si>
  <si>
    <t>ゆやしょうがっこう</t>
    <phoneticPr fontId="1"/>
  </si>
  <si>
    <t>市立小学校（50音順）</t>
    <rPh sb="0" eb="2">
      <t>シリツ</t>
    </rPh>
    <rPh sb="2" eb="5">
      <t>ショウガッコウ</t>
    </rPh>
    <rPh sb="8" eb="10">
      <t>オンジュン</t>
    </rPh>
    <phoneticPr fontId="1"/>
  </si>
  <si>
    <t>市立中学校（50音順）</t>
    <rPh sb="0" eb="2">
      <t>シリツ</t>
    </rPh>
    <rPh sb="2" eb="5">
      <t>チュウガッコウ</t>
    </rPh>
    <phoneticPr fontId="1"/>
  </si>
  <si>
    <t>町村学校（50音順）</t>
    <rPh sb="0" eb="2">
      <t>チョウソン</t>
    </rPh>
    <rPh sb="2" eb="4">
      <t>ガッコウ</t>
    </rPh>
    <phoneticPr fontId="1"/>
  </si>
  <si>
    <t>国立学校（50音順）</t>
    <rPh sb="0" eb="2">
      <t>コクリツ</t>
    </rPh>
    <rPh sb="2" eb="4">
      <t>ガッコウ</t>
    </rPh>
    <phoneticPr fontId="1"/>
  </si>
  <si>
    <t>私立学校（小中高）（50音順）</t>
    <rPh sb="0" eb="2">
      <t>シリツ</t>
    </rPh>
    <rPh sb="2" eb="4">
      <t>ガッコウ</t>
    </rPh>
    <rPh sb="5" eb="8">
      <t>ショウチュウコウ</t>
    </rPh>
    <phoneticPr fontId="1"/>
  </si>
  <si>
    <t>幼稚園・こども園（50音順）</t>
    <rPh sb="0" eb="3">
      <t>ヨウチエン</t>
    </rPh>
    <rPh sb="7" eb="8">
      <t>エン</t>
    </rPh>
    <phoneticPr fontId="1"/>
  </si>
  <si>
    <t>さいりょうちゅうがっこう</t>
    <phoneticPr fontId="1"/>
  </si>
  <si>
    <t>さくらがおかちゅうがっこう</t>
    <phoneticPr fontId="1"/>
  </si>
  <si>
    <t>とよのちゅうがっこう</t>
    <phoneticPr fontId="1"/>
  </si>
  <si>
    <t>まつしろちゅうがっこう</t>
    <phoneticPr fontId="1"/>
  </si>
  <si>
    <t>　</t>
    <phoneticPr fontId="1"/>
  </si>
  <si>
    <t>（令和7年4月改訂様式）</t>
    <phoneticPr fontId="1"/>
  </si>
  <si>
    <t>長野市立　ながの小学校</t>
    <rPh sb="0" eb="4">
      <t>ナガノシリツ</t>
    </rPh>
    <rPh sb="8" eb="11">
      <t>ショウガッコウ</t>
    </rPh>
    <phoneticPr fontId="1"/>
  </si>
  <si>
    <t>1年2組</t>
    <rPh sb="1" eb="2">
      <t>ネン</t>
    </rPh>
    <rPh sb="3" eb="4">
      <t>クミ</t>
    </rPh>
    <phoneticPr fontId="1"/>
  </si>
  <si>
    <t>半</t>
    <rPh sb="0" eb="1">
      <t>ハン</t>
    </rPh>
    <phoneticPr fontId="1"/>
  </si>
  <si>
    <t>園長</t>
  </si>
  <si>
    <t>　</t>
    <phoneticPr fontId="1"/>
  </si>
  <si>
    <t>PC・机・椅子・テレビ</t>
    <rPh sb="3" eb="4">
      <t>ツクエ</t>
    </rPh>
    <rPh sb="5" eb="7">
      <t>イス</t>
    </rPh>
    <phoneticPr fontId="1"/>
  </si>
  <si>
    <t>黒板を7月に張り替えた</t>
    <rPh sb="0" eb="2">
      <t>コクバン</t>
    </rPh>
    <rPh sb="4" eb="5">
      <t>ガツ</t>
    </rPh>
    <rPh sb="6" eb="7">
      <t>ハ</t>
    </rPh>
    <rPh sb="8" eb="9">
      <t>カ</t>
    </rPh>
    <phoneticPr fontId="1"/>
  </si>
  <si>
    <t>刺激と感じる臭気の有無
プルダウンより選択</t>
    <phoneticPr fontId="1"/>
  </si>
  <si>
    <t>使用ポンプ型番：</t>
    <phoneticPr fontId="1"/>
  </si>
  <si>
    <t>使用ポンプ型番
プルダウンより選択</t>
    <rPh sb="15" eb="17">
      <t>センタク</t>
    </rPh>
    <phoneticPr fontId="1"/>
  </si>
  <si>
    <t>＊パラジクロロベンゼン　</t>
    <phoneticPr fontId="1"/>
  </si>
  <si>
    <t xml:space="preserve"> 刺激と感じる臭気：</t>
    <phoneticPr fontId="1"/>
  </si>
  <si>
    <t>ピンクセルは
プルダウンより選択</t>
    <phoneticPr fontId="1"/>
  </si>
  <si>
    <t>黄色セルは手入力</t>
    <rPh sb="5" eb="8">
      <t>テニュウリョク</t>
    </rPh>
    <phoneticPr fontId="1"/>
  </si>
  <si>
    <t>自動で入力されます</t>
    <rPh sb="0" eb="2">
      <t>ジドウ</t>
    </rPh>
    <rPh sb="3" eb="5">
      <t>ニュウリョク</t>
    </rPh>
    <phoneticPr fontId="1"/>
  </si>
  <si>
    <t>担当薬剤師</t>
  </si>
  <si>
    <t>長野　花子</t>
    <rPh sb="0" eb="2">
      <t>ナガノ</t>
    </rPh>
    <rPh sb="3" eb="5">
      <t>ハナコ</t>
    </rPh>
    <phoneticPr fontId="1"/>
  </si>
  <si>
    <t>㎍/㎥</t>
  </si>
  <si>
    <t>揮発性有機化合物 室内濃度指針値※ 指針値の毒性指針値 両単位の換算は、25゜の場合による
ホルムアルデヒド 100μg/㎥(0.08ppm)　トルエン 260μg/㎥(0.07ppm) 
パラジクロロベンゼン 240μg/㎥ (0.04ppm)　各物質の詳細につきましては担当薬剤師にお聞き下さい</t>
    <phoneticPr fontId="1"/>
  </si>
  <si>
    <t>揮発性有機化合物 室内濃度指針値※ 指針値の毒性指針値 両単位の換算は、25゜の場合による
ホルムアルデヒド 100μg/㎥(0.08ppm)　トルエン 260μg/㎥(0.07ppm) 
パラジクロロベンゼン 240μg/㎥ (0.04ppm)　各物質の詳細につきましては担当薬剤師にお聞き下さい</t>
    <phoneticPr fontId="1"/>
  </si>
  <si>
    <t>若干の有機溶剤臭を感じる</t>
    <rPh sb="0" eb="2">
      <t>ジャッカン</t>
    </rPh>
    <rPh sb="3" eb="5">
      <t>ユウキ</t>
    </rPh>
    <rPh sb="5" eb="7">
      <t>ヨウザイ</t>
    </rPh>
    <rPh sb="7" eb="8">
      <t>グサ</t>
    </rPh>
    <rPh sb="9" eb="10">
      <t>カン</t>
    </rPh>
    <phoneticPr fontId="1"/>
  </si>
  <si>
    <t>意見
・
要望</t>
    <phoneticPr fontId="1"/>
  </si>
  <si>
    <t>今年7月に黒板の張替があったが、基準値内で問題はないと思われます。
今後も換気等を十分に行ってください。　　　　　　　</t>
    <phoneticPr fontId="1"/>
  </si>
  <si>
    <t>意見
・
要望</t>
    <phoneticPr fontId="1"/>
  </si>
  <si>
    <t>00</t>
    <phoneticPr fontId="1"/>
  </si>
  <si>
    <t>30分以上換気後
5時間以上密閉</t>
    <rPh sb="2" eb="3">
      <t>プン</t>
    </rPh>
    <rPh sb="3" eb="5">
      <t>イジョウ</t>
    </rPh>
    <rPh sb="5" eb="8">
      <t>カンキゴ</t>
    </rPh>
    <rPh sb="10" eb="14">
      <t>ジカンイジョウ</t>
    </rPh>
    <rPh sb="14" eb="16">
      <t>ミッペイ</t>
    </rPh>
    <phoneticPr fontId="1"/>
  </si>
  <si>
    <t>※ 912～1114hPa
気圧補正不要</t>
    <rPh sb="18" eb="20">
      <t>フヨウ</t>
    </rPh>
    <phoneticPr fontId="1"/>
  </si>
  <si>
    <t>※ 912～1114hPa　 気圧補正不要</t>
  </si>
  <si>
    <t>※ 912～1114hPa　 気圧補正不要</t>
    <phoneticPr fontId="1"/>
  </si>
  <si>
    <t>00</t>
    <phoneticPr fontId="1"/>
  </si>
  <si>
    <t>30min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</si>
</sst>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2"/>
      <color theme="1"/>
      <name val="ＭＳ Ｐ明朝"/>
      <family val="1"/>
      <charset val="128"/>
    </font>
    <font>
      <sz val="16"/>
      <color theme="1"/>
      <name val="ＭＳ Ｐ明朝"/>
      <family val="1"/>
      <charset val="128"/>
    </font>
    <font>
      <b/>
      <sz val="11"/>
      <color theme="1"/>
      <name val="ＭＳ Ｐ明朝"/>
      <family val="1"/>
      <charset val="128"/>
    </font>
    <font>
      <b/>
      <sz val="12"/>
      <color theme="1"/>
      <name val="ＭＳ Ｐ明朝"/>
      <family val="1"/>
      <charset val="128"/>
    </font>
    <font>
      <b/>
      <sz val="16"/>
      <color theme="1"/>
      <name val="ＭＳ Ｐ明朝"/>
      <family val="1"/>
      <charset val="128"/>
    </font>
    <font>
      <b/>
      <sz val="18"/>
      <color theme="1"/>
      <name val="ＭＳ Ｐ明朝"/>
      <family val="1"/>
      <charset val="128"/>
    </font>
    <font>
      <sz val="16"/>
      <color theme="1"/>
      <name val="ＭＳ Ｐゴシック"/>
      <family val="2"/>
      <charset val="128"/>
      <scheme val="minor"/>
    </font>
    <font>
      <b/>
      <sz val="16"/>
      <color indexed="10"/>
      <name val="ＭＳ Ｐゴシック"/>
      <family val="3"/>
      <charset val="128"/>
    </font>
    <font>
      <sz val="6"/>
      <name val="ＭＳ Ｐゴシック"/>
      <family val="3"/>
      <charset val="128"/>
    </font>
    <font>
      <sz val="11"/>
      <name val="ＭＳ 明朝"/>
      <family val="1"/>
      <charset val="128"/>
    </font>
    <font>
      <sz val="11"/>
      <color rgb="FFFF0000"/>
      <name val="ＭＳ 明朝"/>
      <family val="1"/>
      <charset val="128"/>
    </font>
    <font>
      <b/>
      <sz val="13.5"/>
      <color theme="1"/>
      <name val="ＭＳ Ｐ明朝"/>
      <family val="1"/>
      <charset val="128"/>
    </font>
    <font>
      <sz val="13.5"/>
      <color theme="1"/>
      <name val="ＭＳ Ｐ明朝"/>
      <family val="1"/>
      <charset val="128"/>
    </font>
    <font>
      <b/>
      <sz val="11"/>
      <color indexed="81"/>
      <name val="ＭＳ Ｐゴシック"/>
      <family val="3"/>
      <charset val="128"/>
    </font>
    <font>
      <sz val="11"/>
      <color indexed="81"/>
      <name val="ＭＳ Ｐゴシック"/>
      <family val="3"/>
      <charset val="128"/>
    </font>
    <font>
      <sz val="10"/>
      <color theme="1"/>
      <name val="ＭＳ Ｐ明朝"/>
      <family val="1"/>
      <charset val="128"/>
    </font>
    <font>
      <sz val="9"/>
      <color theme="1"/>
      <name val="ＭＳ Ｐ明朝"/>
      <family val="1"/>
      <charset val="128"/>
    </font>
    <font>
      <sz val="9"/>
      <color theme="1"/>
      <name val="ＭＳ 明朝"/>
      <family val="1"/>
      <charset val="128"/>
    </font>
    <font>
      <sz val="9"/>
      <color indexed="81"/>
      <name val="ＭＳ 明朝"/>
      <family val="1"/>
      <charset val="128"/>
    </font>
    <font>
      <b/>
      <sz val="13"/>
      <color indexed="10"/>
      <name val="ＭＳ Ｐゴシック"/>
      <family val="3"/>
      <charset val="128"/>
    </font>
    <font>
      <sz val="9"/>
      <color rgb="FFFF0000"/>
      <name val="ＭＳ Ｐ明朝"/>
      <family val="1"/>
      <charset val="128"/>
    </font>
  </fonts>
  <fills count="7">
    <fill>
      <patternFill patternType="none"/>
    </fill>
    <fill>
      <patternFill patternType="gray125"/>
    </fill>
    <fill>
      <patternFill patternType="solid">
        <fgColor rgb="FFFFFAEB"/>
        <bgColor indexed="64"/>
      </patternFill>
    </fill>
    <fill>
      <patternFill patternType="solid">
        <fgColor rgb="FFF0DCE6"/>
        <bgColor indexed="64"/>
      </patternFill>
    </fill>
    <fill>
      <patternFill patternType="solid">
        <fgColor rgb="FFFFFF00"/>
        <bgColor indexed="64"/>
      </patternFill>
    </fill>
    <fill>
      <patternFill patternType="solid">
        <fgColor rgb="FFFFFFEB"/>
        <bgColor indexed="64"/>
      </patternFill>
    </fill>
    <fill>
      <patternFill patternType="solid">
        <fgColor theme="0"/>
        <bgColor indexed="64"/>
      </patternFill>
    </fill>
  </fills>
  <borders count="43">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top style="hair">
        <color auto="1"/>
      </top>
      <bottom style="thin">
        <color auto="1"/>
      </bottom>
      <diagonal/>
    </border>
  </borders>
  <cellStyleXfs count="1">
    <xf numFmtId="0" fontId="0" fillId="0" borderId="0">
      <alignment vertical="center"/>
    </xf>
  </cellStyleXfs>
  <cellXfs count="199">
    <xf numFmtId="0" fontId="0" fillId="0" borderId="0" xfId="0">
      <alignment vertical="center"/>
    </xf>
    <xf numFmtId="0" fontId="2" fillId="0" borderId="0" xfId="0" applyFont="1" applyAlignment="1">
      <alignment horizontal="left" vertical="center"/>
    </xf>
    <xf numFmtId="0" fontId="0" fillId="0" borderId="0" xfId="0" applyAlignment="1">
      <alignment horizontal="right" vertical="center"/>
    </xf>
    <xf numFmtId="2" fontId="0" fillId="0" borderId="0" xfId="0" applyNumberFormat="1" applyAlignment="1">
      <alignment horizontal="right" vertical="center"/>
    </xf>
    <xf numFmtId="0" fontId="2" fillId="0" borderId="0" xfId="0" applyFont="1" applyFill="1" applyBorder="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3" fillId="0" borderId="0" xfId="0" applyFont="1" applyFill="1" applyBorder="1" applyAlignment="1">
      <alignment horizontal="center" vertical="center" wrapText="1"/>
    </xf>
    <xf numFmtId="0" fontId="2" fillId="0" borderId="0" xfId="0" applyFont="1" applyFill="1" applyBorder="1" applyAlignment="1">
      <alignment vertical="center"/>
    </xf>
    <xf numFmtId="0" fontId="13" fillId="0" borderId="0" xfId="0" applyFont="1" applyFill="1" applyBorder="1" applyAlignment="1">
      <alignment horizontal="center" vertical="center"/>
    </xf>
    <xf numFmtId="0" fontId="4" fillId="0" borderId="0" xfId="0" applyFont="1" applyFill="1" applyAlignment="1" applyProtection="1">
      <alignment horizontal="left" vertical="center"/>
    </xf>
    <xf numFmtId="0" fontId="4" fillId="0" borderId="1" xfId="0" applyFont="1" applyFill="1" applyBorder="1" applyAlignment="1" applyProtection="1">
      <alignment horizontal="center" vertical="center"/>
    </xf>
    <xf numFmtId="0" fontId="15" fillId="0" borderId="1" xfId="0" applyFont="1" applyFill="1" applyBorder="1" applyAlignment="1" applyProtection="1">
      <alignment vertical="center"/>
    </xf>
    <xf numFmtId="0" fontId="15" fillId="0" borderId="0" xfId="0" applyFont="1" applyFill="1" applyAlignment="1" applyProtection="1">
      <alignment horizontal="left" vertical="center"/>
    </xf>
    <xf numFmtId="0" fontId="16" fillId="0" borderId="0" xfId="0" applyFont="1" applyFill="1" applyAlignment="1" applyProtection="1">
      <alignment horizontal="left" vertical="center"/>
    </xf>
    <xf numFmtId="0" fontId="4" fillId="0" borderId="32" xfId="0" applyFont="1" applyFill="1" applyBorder="1" applyAlignment="1" applyProtection="1">
      <alignment horizontal="center" vertical="center"/>
    </xf>
    <xf numFmtId="0" fontId="4" fillId="0" borderId="33" xfId="0" applyFont="1" applyFill="1" applyBorder="1" applyAlignment="1" applyProtection="1">
      <alignment horizontal="left" vertical="center"/>
    </xf>
    <xf numFmtId="0" fontId="4" fillId="0" borderId="11"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1"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7" xfId="0" applyFont="1" applyFill="1" applyBorder="1" applyAlignment="1" applyProtection="1">
      <alignment horizontal="center" vertical="center"/>
    </xf>
    <xf numFmtId="0" fontId="4" fillId="0" borderId="37" xfId="0" applyFont="1" applyFill="1" applyBorder="1" applyAlignment="1" applyProtection="1">
      <alignment horizontal="left" vertical="center"/>
    </xf>
    <xf numFmtId="0" fontId="4" fillId="0" borderId="37" xfId="0" applyNumberFormat="1" applyFont="1" applyFill="1" applyBorder="1" applyAlignment="1" applyProtection="1">
      <alignment horizontal="center" vertical="center"/>
    </xf>
    <xf numFmtId="0" fontId="4" fillId="0" borderId="38" xfId="0" applyFont="1" applyFill="1" applyBorder="1" applyAlignment="1" applyProtection="1">
      <alignment horizontal="left" vertical="center"/>
    </xf>
    <xf numFmtId="0" fontId="4" fillId="0" borderId="0" xfId="0" applyFont="1" applyFill="1" applyAlignment="1" applyProtection="1">
      <alignment horizontal="left"/>
    </xf>
    <xf numFmtId="0" fontId="4" fillId="0" borderId="10" xfId="0" applyFont="1" applyFill="1" applyBorder="1" applyAlignment="1" applyProtection="1">
      <alignment horizontal="center" vertical="center"/>
    </xf>
    <xf numFmtId="0" fontId="4" fillId="0" borderId="0" xfId="0" applyFont="1" applyFill="1" applyBorder="1" applyAlignment="1" applyProtection="1">
      <alignment horizontal="left"/>
    </xf>
    <xf numFmtId="0" fontId="19" fillId="0" borderId="0" xfId="0" applyFont="1" applyFill="1" applyAlignment="1" applyProtection="1">
      <alignment horizontal="right" vertical="center"/>
    </xf>
    <xf numFmtId="0" fontId="4" fillId="0" borderId="0" xfId="0" applyFont="1" applyFill="1" applyAlignment="1" applyProtection="1">
      <alignment horizontal="left" vertical="center" wrapText="1"/>
    </xf>
    <xf numFmtId="0" fontId="20" fillId="0" borderId="0" xfId="0" applyFont="1" applyFill="1" applyAlignment="1" applyProtection="1">
      <alignment horizontal="left" vertical="center"/>
    </xf>
    <xf numFmtId="0" fontId="20" fillId="0" borderId="0" xfId="0" applyFont="1" applyFill="1" applyAlignment="1" applyProtection="1">
      <alignment horizontal="left" vertical="center" wrapText="1"/>
    </xf>
    <xf numFmtId="0" fontId="20" fillId="0" borderId="0" xfId="0" applyFont="1" applyFill="1" applyAlignment="1" applyProtection="1">
      <alignment horizontal="left"/>
    </xf>
    <xf numFmtId="0" fontId="4" fillId="5" borderId="32" xfId="0" applyFont="1" applyFill="1" applyBorder="1" applyAlignment="1" applyProtection="1">
      <alignment horizontal="center" vertical="center"/>
      <protection locked="0"/>
    </xf>
    <xf numFmtId="0" fontId="4" fillId="5" borderId="10" xfId="0" applyFont="1" applyFill="1" applyBorder="1" applyAlignment="1" applyProtection="1">
      <alignment horizontal="center" vertical="center"/>
      <protection locked="0"/>
    </xf>
    <xf numFmtId="0" fontId="20" fillId="3" borderId="0" xfId="0" applyFont="1" applyFill="1" applyAlignment="1" applyProtection="1">
      <alignment horizontal="left" vertical="center" wrapText="1"/>
    </xf>
    <xf numFmtId="0" fontId="20" fillId="2" borderId="0" xfId="0" applyFont="1" applyFill="1" applyAlignment="1" applyProtection="1">
      <alignment horizontal="left" vertical="center"/>
    </xf>
    <xf numFmtId="0" fontId="15" fillId="0" borderId="0" xfId="0" applyFont="1" applyFill="1" applyBorder="1" applyAlignment="1" applyProtection="1">
      <alignment horizontal="left" vertical="center"/>
    </xf>
    <xf numFmtId="0" fontId="4" fillId="5" borderId="10" xfId="0" applyFont="1" applyFill="1" applyBorder="1" applyAlignment="1" applyProtection="1">
      <alignment horizontal="center" vertical="center"/>
    </xf>
    <xf numFmtId="0" fontId="21" fillId="4" borderId="0" xfId="0" applyFont="1" applyFill="1" applyProtection="1">
      <alignment vertical="center"/>
    </xf>
    <xf numFmtId="49" fontId="4" fillId="5" borderId="37" xfId="0" applyNumberFormat="1" applyFont="1" applyFill="1" applyBorder="1" applyAlignment="1" applyProtection="1">
      <alignment horizontal="center" vertical="center"/>
      <protection locked="0"/>
    </xf>
    <xf numFmtId="49" fontId="4" fillId="5" borderId="1"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49" fontId="4" fillId="2" borderId="10" xfId="0" applyNumberFormat="1" applyFont="1" applyFill="1" applyBorder="1" applyAlignment="1" applyProtection="1">
      <alignment horizontal="center" vertical="center"/>
      <protection locked="0"/>
    </xf>
    <xf numFmtId="49" fontId="4" fillId="5" borderId="10" xfId="0" applyNumberFormat="1" applyFont="1" applyFill="1" applyBorder="1" applyAlignment="1" applyProtection="1">
      <alignment horizontal="center" vertical="center"/>
      <protection locked="0"/>
    </xf>
    <xf numFmtId="49" fontId="4" fillId="5" borderId="32" xfId="0" applyNumberFormat="1" applyFont="1" applyFill="1" applyBorder="1" applyAlignment="1" applyProtection="1">
      <alignment horizontal="center" vertical="center"/>
      <protection locked="0"/>
    </xf>
    <xf numFmtId="0" fontId="24" fillId="0" borderId="0" xfId="0" applyFont="1" applyFill="1" applyAlignment="1" applyProtection="1">
      <alignment horizontal="left" vertical="center" wrapText="1"/>
    </xf>
    <xf numFmtId="0" fontId="4" fillId="6" borderId="17" xfId="0" applyFont="1" applyFill="1" applyBorder="1" applyAlignment="1" applyProtection="1">
      <alignment horizontal="center" vertical="center"/>
      <protection locked="0"/>
    </xf>
    <xf numFmtId="0" fontId="4" fillId="6" borderId="19" xfId="0" applyFont="1" applyFill="1" applyBorder="1" applyAlignment="1" applyProtection="1">
      <alignment horizontal="center" vertical="center"/>
      <protection locked="0"/>
    </xf>
    <xf numFmtId="0" fontId="4" fillId="5" borderId="18" xfId="0" applyFont="1" applyFill="1" applyBorder="1" applyAlignment="1" applyProtection="1">
      <alignment horizontal="right" vertical="center"/>
      <protection locked="0"/>
    </xf>
    <xf numFmtId="0" fontId="4" fillId="5" borderId="17" xfId="0" applyFont="1" applyFill="1" applyBorder="1" applyAlignment="1" applyProtection="1">
      <alignment horizontal="right" vertical="center"/>
      <protection locked="0"/>
    </xf>
    <xf numFmtId="0" fontId="4" fillId="0" borderId="17"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49" fontId="4" fillId="5" borderId="10" xfId="0" applyNumberFormat="1" applyFont="1" applyFill="1" applyBorder="1" applyAlignment="1" applyProtection="1">
      <alignment horizontal="center" vertical="center"/>
      <protection locked="0"/>
    </xf>
    <xf numFmtId="0" fontId="4" fillId="0" borderId="34"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2"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5" borderId="10" xfId="0" applyFont="1" applyFill="1" applyBorder="1" applyAlignment="1" applyProtection="1">
      <alignment horizontal="left" vertical="center"/>
      <protection locked="0"/>
    </xf>
    <xf numFmtId="0" fontId="3" fillId="5" borderId="10" xfId="0" applyFont="1" applyFill="1" applyBorder="1" applyAlignment="1" applyProtection="1">
      <alignment horizontal="left" vertical="center"/>
      <protection locked="0"/>
    </xf>
    <xf numFmtId="0" fontId="3" fillId="5" borderId="11" xfId="0" applyFont="1" applyFill="1" applyBorder="1" applyAlignment="1" applyProtection="1">
      <alignment horizontal="left" vertical="center"/>
      <protection locked="0"/>
    </xf>
    <xf numFmtId="0" fontId="4" fillId="0" borderId="18"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4" fillId="4" borderId="28" xfId="0" applyFont="1" applyFill="1" applyBorder="1" applyAlignment="1" applyProtection="1">
      <alignment horizontal="center" vertical="center"/>
    </xf>
    <xf numFmtId="0" fontId="4" fillId="4" borderId="29" xfId="0" applyFont="1" applyFill="1" applyBorder="1" applyAlignment="1" applyProtection="1">
      <alignment horizontal="center" vertical="center"/>
    </xf>
    <xf numFmtId="0" fontId="4" fillId="5" borderId="18"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0" borderId="2" xfId="0" applyFont="1" applyFill="1" applyBorder="1" applyAlignment="1" applyProtection="1">
      <alignment horizontal="left" vertical="center" wrapText="1" indent="2"/>
    </xf>
    <xf numFmtId="0" fontId="4" fillId="0" borderId="3" xfId="0" applyFont="1" applyFill="1" applyBorder="1" applyAlignment="1" applyProtection="1">
      <alignment horizontal="left" vertical="center" indent="2"/>
    </xf>
    <xf numFmtId="0" fontId="4" fillId="0" borderId="4" xfId="0" applyFont="1" applyFill="1" applyBorder="1" applyAlignment="1" applyProtection="1">
      <alignment horizontal="left" vertical="center" indent="2"/>
    </xf>
    <xf numFmtId="0" fontId="4" fillId="0" borderId="7" xfId="0" applyFont="1" applyFill="1" applyBorder="1" applyAlignment="1" applyProtection="1">
      <alignment horizontal="left" vertical="center" indent="2"/>
    </xf>
    <xf numFmtId="0" fontId="4" fillId="0" borderId="1" xfId="0" applyFont="1" applyFill="1" applyBorder="1" applyAlignment="1" applyProtection="1">
      <alignment horizontal="left" vertical="center" indent="2"/>
    </xf>
    <xf numFmtId="0" fontId="4" fillId="0" borderId="8" xfId="0" applyFont="1" applyFill="1" applyBorder="1" applyAlignment="1" applyProtection="1">
      <alignment horizontal="left" vertical="center" indent="2"/>
    </xf>
    <xf numFmtId="0" fontId="4" fillId="0" borderId="21" xfId="0"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5" borderId="22"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5" borderId="25" xfId="0" applyFont="1" applyFill="1" applyBorder="1" applyAlignment="1" applyProtection="1">
      <alignment horizontal="center" vertical="center"/>
      <protection locked="0"/>
    </xf>
    <xf numFmtId="0" fontId="4" fillId="5" borderId="26" xfId="0" applyFont="1" applyFill="1" applyBorder="1" applyAlignment="1" applyProtection="1">
      <alignment horizontal="center" vertical="center"/>
      <protection locked="0"/>
    </xf>
    <xf numFmtId="0" fontId="8" fillId="0" borderId="0" xfId="0" applyFont="1" applyFill="1" applyBorder="1" applyAlignment="1" applyProtection="1">
      <alignment horizontal="left"/>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4" fillId="0" borderId="1" xfId="0" applyFont="1" applyFill="1" applyBorder="1" applyAlignment="1" applyProtection="1">
      <alignment horizontal="left"/>
    </xf>
    <xf numFmtId="0" fontId="0" fillId="0" borderId="1" xfId="0" applyFill="1" applyBorder="1" applyAlignment="1" applyProtection="1">
      <alignment horizontal="left"/>
    </xf>
    <xf numFmtId="0" fontId="4"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2" fontId="4" fillId="4" borderId="18" xfId="0" applyNumberFormat="1" applyFont="1" applyFill="1" applyBorder="1" applyAlignment="1" applyProtection="1">
      <alignment horizontal="center" vertical="center" shrinkToFit="1"/>
    </xf>
    <xf numFmtId="2" fontId="4" fillId="4" borderId="17" xfId="0" applyNumberFormat="1" applyFont="1" applyFill="1" applyBorder="1" applyAlignment="1" applyProtection="1">
      <alignment horizontal="center" vertical="center" shrinkToFit="1"/>
    </xf>
    <xf numFmtId="2" fontId="4" fillId="4" borderId="19" xfId="0" applyNumberFormat="1" applyFont="1" applyFill="1" applyBorder="1" applyAlignment="1" applyProtection="1">
      <alignment horizontal="center" vertical="center" shrinkToFit="1"/>
    </xf>
    <xf numFmtId="0" fontId="4" fillId="4" borderId="18" xfId="0" applyFont="1" applyFill="1" applyBorder="1" applyAlignment="1" applyProtection="1">
      <alignment horizontal="right" vertical="center"/>
    </xf>
    <xf numFmtId="0" fontId="4" fillId="4" borderId="17" xfId="0" applyFont="1" applyFill="1" applyBorder="1" applyAlignment="1" applyProtection="1">
      <alignment horizontal="right" vertical="center"/>
    </xf>
    <xf numFmtId="0" fontId="6" fillId="0" borderId="10" xfId="0" applyFont="1" applyFill="1" applyBorder="1" applyAlignment="1" applyProtection="1">
      <alignment horizontal="center" vertical="center"/>
    </xf>
    <xf numFmtId="0" fontId="15" fillId="0" borderId="1" xfId="0" applyFont="1" applyFill="1" applyBorder="1" applyAlignment="1" applyProtection="1">
      <alignment horizontal="left" vertical="center"/>
    </xf>
    <xf numFmtId="0" fontId="0" fillId="0" borderId="1" xfId="0" applyBorder="1" applyAlignment="1">
      <alignment vertical="center"/>
    </xf>
    <xf numFmtId="0" fontId="15" fillId="5" borderId="1" xfId="0" applyFont="1" applyFill="1" applyBorder="1" applyAlignment="1" applyProtection="1">
      <alignment horizontal="center" vertical="center"/>
      <protection locked="0"/>
    </xf>
    <xf numFmtId="0" fontId="0" fillId="5" borderId="1" xfId="0" applyFill="1" applyBorder="1" applyAlignment="1" applyProtection="1">
      <alignment vertical="center"/>
      <protection locked="0"/>
    </xf>
    <xf numFmtId="0" fontId="9" fillId="0" borderId="0" xfId="0" applyFont="1" applyFill="1" applyAlignment="1" applyProtection="1">
      <alignment horizontal="center" vertical="center"/>
    </xf>
    <xf numFmtId="0" fontId="4" fillId="0" borderId="31" xfId="0" applyFont="1" applyFill="1" applyBorder="1" applyAlignment="1" applyProtection="1">
      <alignment horizontal="left" vertical="center"/>
    </xf>
    <xf numFmtId="0" fontId="4" fillId="0" borderId="32" xfId="0" applyFont="1" applyFill="1" applyBorder="1" applyAlignment="1" applyProtection="1">
      <alignment horizontal="left" vertical="center"/>
    </xf>
    <xf numFmtId="49" fontId="4" fillId="5" borderId="1" xfId="0" applyNumberFormat="1"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49" fontId="4" fillId="5" borderId="32" xfId="0" applyNumberFormat="1" applyFont="1" applyFill="1" applyBorder="1" applyAlignment="1" applyProtection="1">
      <alignment horizontal="center" vertical="center"/>
      <protection locked="0"/>
    </xf>
    <xf numFmtId="0" fontId="4" fillId="3" borderId="10"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0" xfId="0" applyFont="1" applyFill="1" applyAlignment="1" applyProtection="1">
      <alignment horizontal="center" vertical="center"/>
    </xf>
    <xf numFmtId="0" fontId="3" fillId="0" borderId="6"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5" fillId="0" borderId="0" xfId="0" applyFont="1" applyFill="1" applyAlignment="1" applyProtection="1">
      <alignment horizontal="left"/>
    </xf>
    <xf numFmtId="0" fontId="10" fillId="0" borderId="0" xfId="0" applyFont="1" applyFill="1" applyAlignment="1" applyProtection="1">
      <alignment horizontal="left"/>
    </xf>
    <xf numFmtId="0" fontId="15" fillId="5" borderId="1"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6" xfId="0" applyFont="1" applyFill="1" applyBorder="1" applyAlignment="1" applyProtection="1">
      <alignment horizontal="center" vertical="center"/>
      <protection locked="0"/>
    </xf>
    <xf numFmtId="0" fontId="4" fillId="5" borderId="35" xfId="0" applyFont="1" applyFill="1" applyBorder="1" applyAlignment="1" applyProtection="1">
      <alignment horizontal="left" vertical="center"/>
      <protection locked="0"/>
    </xf>
    <xf numFmtId="0" fontId="4" fillId="0" borderId="36" xfId="0" applyFont="1" applyFill="1" applyBorder="1" applyAlignment="1" applyProtection="1">
      <alignment horizontal="left" vertical="center"/>
    </xf>
    <xf numFmtId="0" fontId="4" fillId="0" borderId="37" xfId="0" applyFont="1" applyFill="1" applyBorder="1" applyAlignment="1" applyProtection="1">
      <alignment horizontal="left" vertical="center"/>
    </xf>
    <xf numFmtId="0" fontId="7" fillId="0" borderId="37" xfId="0" applyFont="1" applyFill="1" applyBorder="1" applyAlignment="1" applyProtection="1">
      <alignment horizontal="left" vertical="center"/>
    </xf>
    <xf numFmtId="0" fontId="0" fillId="5" borderId="10" xfId="0" applyFill="1" applyBorder="1" applyAlignment="1" applyProtection="1">
      <alignment horizontal="left" vertical="center"/>
      <protection locked="0"/>
    </xf>
    <xf numFmtId="0" fontId="0" fillId="5" borderId="35" xfId="0" applyFill="1" applyBorder="1" applyAlignment="1" applyProtection="1">
      <alignment horizontal="left" vertical="center"/>
      <protection locked="0"/>
    </xf>
    <xf numFmtId="0" fontId="4" fillId="5" borderId="32" xfId="0" applyFont="1" applyFill="1" applyBorder="1" applyAlignment="1" applyProtection="1">
      <alignment horizontal="left" vertical="center"/>
      <protection locked="0"/>
    </xf>
    <xf numFmtId="176" fontId="4" fillId="5" borderId="25" xfId="0" applyNumberFormat="1" applyFont="1" applyFill="1" applyBorder="1" applyAlignment="1" applyProtection="1">
      <alignment horizontal="center" vertical="center"/>
      <protection locked="0"/>
    </xf>
    <xf numFmtId="176" fontId="4" fillId="5" borderId="26" xfId="0" applyNumberFormat="1" applyFont="1" applyFill="1" applyBorder="1" applyAlignment="1" applyProtection="1">
      <alignment horizontal="center" vertical="center"/>
      <protection locked="0"/>
    </xf>
    <xf numFmtId="176" fontId="4" fillId="4" borderId="28" xfId="0" applyNumberFormat="1" applyFont="1" applyFill="1" applyBorder="1" applyAlignment="1" applyProtection="1">
      <alignment horizontal="center" vertical="center"/>
    </xf>
    <xf numFmtId="176" fontId="4" fillId="4" borderId="29" xfId="0" applyNumberFormat="1" applyFont="1" applyFill="1" applyBorder="1" applyAlignment="1" applyProtection="1">
      <alignment horizontal="center" vertical="center"/>
    </xf>
    <xf numFmtId="176" fontId="4" fillId="5" borderId="22" xfId="0" applyNumberFormat="1" applyFont="1" applyFill="1" applyBorder="1" applyAlignment="1" applyProtection="1">
      <alignment horizontal="center" vertical="center"/>
      <protection locked="0"/>
    </xf>
    <xf numFmtId="176" fontId="4" fillId="5" borderId="23" xfId="0" applyNumberFormat="1"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xf>
    <xf numFmtId="0" fontId="4" fillId="5" borderId="12" xfId="0" applyFont="1" applyFill="1" applyBorder="1" applyAlignment="1" applyProtection="1">
      <alignment horizontal="center" vertical="center"/>
      <protection locked="0"/>
    </xf>
    <xf numFmtId="0" fontId="4" fillId="5" borderId="13"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2" fontId="4" fillId="4" borderId="18" xfId="0" applyNumberFormat="1" applyFont="1" applyFill="1" applyBorder="1" applyAlignment="1" applyProtection="1">
      <alignment horizontal="center" vertical="center"/>
    </xf>
    <xf numFmtId="2" fontId="4" fillId="4" borderId="17" xfId="0" applyNumberFormat="1" applyFont="1" applyFill="1" applyBorder="1" applyAlignment="1" applyProtection="1">
      <alignment horizontal="center" vertical="center"/>
    </xf>
    <xf numFmtId="2" fontId="4" fillId="4" borderId="19" xfId="0" applyNumberFormat="1" applyFont="1" applyFill="1" applyBorder="1" applyAlignment="1" applyProtection="1">
      <alignment horizontal="center" vertical="center"/>
    </xf>
    <xf numFmtId="0" fontId="4" fillId="0" borderId="39" xfId="0" applyFont="1" applyFill="1" applyBorder="1" applyAlignment="1" applyProtection="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4" fillId="5" borderId="39" xfId="0" applyFont="1" applyFill="1" applyBorder="1" applyAlignment="1" applyProtection="1">
      <alignment horizontal="left" vertical="center" wrapText="1"/>
      <protection locked="0"/>
    </xf>
    <xf numFmtId="0" fontId="0" fillId="5" borderId="39" xfId="0" applyFill="1" applyBorder="1" applyAlignment="1" applyProtection="1">
      <alignment horizontal="left" vertical="center"/>
      <protection locked="0"/>
    </xf>
    <xf numFmtId="0" fontId="0" fillId="5" borderId="40" xfId="0" applyFill="1" applyBorder="1" applyAlignment="1" applyProtection="1">
      <alignment horizontal="left" vertical="center"/>
      <protection locked="0"/>
    </xf>
    <xf numFmtId="0" fontId="0" fillId="5" borderId="41" xfId="0" applyFill="1" applyBorder="1" applyAlignment="1" applyProtection="1">
      <alignment horizontal="left" vertical="center"/>
      <protection locked="0"/>
    </xf>
    <xf numFmtId="0" fontId="7" fillId="0" borderId="0" xfId="0" applyFont="1" applyFill="1" applyAlignment="1" applyProtection="1">
      <alignment horizontal="left" vertical="center"/>
    </xf>
    <xf numFmtId="0" fontId="4" fillId="0" borderId="2" xfId="0" applyFont="1" applyFill="1" applyBorder="1" applyAlignment="1" applyProtection="1">
      <alignment horizontal="left" vertical="center" wrapText="1"/>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7" fillId="0" borderId="30" xfId="0" applyFont="1" applyFill="1" applyBorder="1" applyAlignment="1" applyProtection="1">
      <alignment horizontal="left" vertical="center" indent="1"/>
    </xf>
    <xf numFmtId="0" fontId="7" fillId="0" borderId="30" xfId="0" applyFont="1" applyFill="1" applyBorder="1" applyAlignment="1" applyProtection="1">
      <alignment horizontal="left" vertical="center"/>
    </xf>
    <xf numFmtId="0" fontId="7" fillId="0" borderId="10" xfId="0" applyFont="1" applyFill="1" applyBorder="1" applyAlignment="1" applyProtection="1">
      <alignment horizontal="left" vertical="center"/>
    </xf>
    <xf numFmtId="0" fontId="7" fillId="0" borderId="11" xfId="0" applyFont="1" applyFill="1" applyBorder="1" applyAlignment="1" applyProtection="1">
      <alignment horizontal="left" vertical="center"/>
    </xf>
    <xf numFmtId="0" fontId="7" fillId="5" borderId="9"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0" fillId="0" borderId="0" xfId="0" applyAlignment="1" applyProtection="1">
      <alignment horizontal="center" vertical="center"/>
    </xf>
    <xf numFmtId="0" fontId="0" fillId="0" borderId="7" xfId="0" applyBorder="1" applyAlignment="1" applyProtection="1">
      <alignment horizontal="center" vertical="center"/>
    </xf>
    <xf numFmtId="0" fontId="0" fillId="0" borderId="1" xfId="0" applyBorder="1" applyAlignment="1" applyProtection="1">
      <alignment horizontal="center" vertical="center"/>
    </xf>
    <xf numFmtId="0" fontId="4" fillId="4" borderId="42"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EB"/>
      <color rgb="FFFFFAEB"/>
      <color rgb="FFF0DCE6"/>
      <color rgb="FFFFF5D9"/>
      <color rgb="FFFFF9E7"/>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52917</xdr:colOff>
      <xdr:row>0</xdr:row>
      <xdr:rowOff>52916</xdr:rowOff>
    </xdr:from>
    <xdr:to>
      <xdr:col>2</xdr:col>
      <xdr:colOff>135467</xdr:colOff>
      <xdr:row>2</xdr:row>
      <xdr:rowOff>81491</xdr:rowOff>
    </xdr:to>
    <xdr:sp macro="" textlink="">
      <xdr:nvSpPr>
        <xdr:cNvPr id="2" name="テキスト ボックス 1"/>
        <xdr:cNvSpPr txBox="1"/>
      </xdr:nvSpPr>
      <xdr:spPr>
        <a:xfrm>
          <a:off x="52917" y="52916"/>
          <a:ext cx="781050" cy="409575"/>
        </a:xfrm>
        <a:prstGeom prst="rect">
          <a:avLst/>
        </a:prstGeom>
        <a:solidFill>
          <a:sysClr val="window" lastClr="FFFFFF"/>
        </a:solidFill>
        <a:ln w="38100" cap="flat" cmpd="sng" algn="ctr">
          <a:solidFill>
            <a:srgbClr val="FF0000"/>
          </a:solidFill>
          <a:prstDash val="solid"/>
          <a:miter lim="800000"/>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4"/>
  <sheetViews>
    <sheetView workbookViewId="0">
      <pane ySplit="1" topLeftCell="A2" activePane="bottomLeft" state="frozen"/>
      <selection pane="bottomLeft" activeCell="C6" sqref="C6"/>
    </sheetView>
  </sheetViews>
  <sheetFormatPr defaultRowHeight="13.5" customHeight="1" x14ac:dyDescent="0.15"/>
  <cols>
    <col min="1" max="1" width="50.625" style="5" customWidth="1"/>
    <col min="2" max="2" width="59.75" style="5" hidden="1" customWidth="1"/>
    <col min="3" max="16384" width="9" style="4"/>
  </cols>
  <sheetData>
    <row r="1" spans="1:3" s="10" customFormat="1" ht="13.5" customHeight="1" x14ac:dyDescent="0.15">
      <c r="A1" s="9" t="s">
        <v>175</v>
      </c>
      <c r="B1" s="9"/>
      <c r="C1" s="10" t="s">
        <v>203</v>
      </c>
    </row>
    <row r="2" spans="1:3" s="10" customFormat="1" ht="13.5" customHeight="1" x14ac:dyDescent="0.15">
      <c r="A2" s="9" t="s">
        <v>329</v>
      </c>
      <c r="B2" s="9"/>
    </row>
    <row r="3" spans="1:3" ht="13.5" customHeight="1" x14ac:dyDescent="0.15">
      <c r="A3" s="5" t="s">
        <v>118</v>
      </c>
      <c r="B3" s="5" t="s">
        <v>320</v>
      </c>
      <c r="C3" s="4" t="s">
        <v>204</v>
      </c>
    </row>
    <row r="4" spans="1:3" ht="13.5" customHeight="1" x14ac:dyDescent="0.15">
      <c r="A4" s="5" t="s">
        <v>98</v>
      </c>
      <c r="B4" s="5" t="s">
        <v>255</v>
      </c>
      <c r="C4" s="4" t="s">
        <v>344</v>
      </c>
    </row>
    <row r="5" spans="1:3" ht="13.5" customHeight="1" x14ac:dyDescent="0.15">
      <c r="A5" s="5" t="s">
        <v>92</v>
      </c>
      <c r="B5" s="5" t="s">
        <v>323</v>
      </c>
      <c r="C5" s="4" t="s">
        <v>345</v>
      </c>
    </row>
    <row r="6" spans="1:3" ht="13.5" customHeight="1" x14ac:dyDescent="0.15">
      <c r="A6" s="5" t="s">
        <v>100</v>
      </c>
      <c r="B6" s="5" t="s">
        <v>256</v>
      </c>
    </row>
    <row r="7" spans="1:3" ht="13.5" customHeight="1" x14ac:dyDescent="0.15">
      <c r="A7" s="5" t="s">
        <v>99</v>
      </c>
      <c r="B7" s="5" t="s">
        <v>257</v>
      </c>
    </row>
    <row r="8" spans="1:3" ht="13.5" customHeight="1" x14ac:dyDescent="0.15">
      <c r="A8" s="5" t="s">
        <v>127</v>
      </c>
      <c r="B8" s="5" t="s">
        <v>258</v>
      </c>
    </row>
    <row r="9" spans="1:3" ht="13.5" customHeight="1" x14ac:dyDescent="0.15">
      <c r="A9" s="5" t="s">
        <v>82</v>
      </c>
      <c r="B9" s="5" t="s">
        <v>259</v>
      </c>
    </row>
    <row r="10" spans="1:3" ht="13.5" customHeight="1" x14ac:dyDescent="0.15">
      <c r="A10" s="5" t="s">
        <v>114</v>
      </c>
      <c r="B10" s="5" t="s">
        <v>260</v>
      </c>
    </row>
    <row r="11" spans="1:3" ht="13.5" customHeight="1" x14ac:dyDescent="0.15">
      <c r="A11" s="5" t="s">
        <v>117</v>
      </c>
      <c r="B11" s="5" t="s">
        <v>261</v>
      </c>
    </row>
    <row r="12" spans="1:3" ht="13.5" customHeight="1" x14ac:dyDescent="0.15">
      <c r="A12" s="5" t="s">
        <v>126</v>
      </c>
      <c r="B12" s="5" t="s">
        <v>262</v>
      </c>
    </row>
    <row r="13" spans="1:3" ht="13.5" customHeight="1" x14ac:dyDescent="0.15">
      <c r="A13" s="5" t="s">
        <v>104</v>
      </c>
      <c r="B13" s="5" t="s">
        <v>263</v>
      </c>
    </row>
    <row r="14" spans="1:3" ht="13.5" customHeight="1" x14ac:dyDescent="0.15">
      <c r="A14" s="5" t="s">
        <v>108</v>
      </c>
      <c r="B14" s="5" t="s">
        <v>264</v>
      </c>
    </row>
    <row r="15" spans="1:3" ht="13.5" customHeight="1" x14ac:dyDescent="0.15">
      <c r="A15" s="5" t="s">
        <v>85</v>
      </c>
      <c r="B15" s="5" t="s">
        <v>265</v>
      </c>
    </row>
    <row r="16" spans="1:3" ht="13.5" customHeight="1" x14ac:dyDescent="0.15">
      <c r="A16" s="5" t="s">
        <v>83</v>
      </c>
      <c r="B16" s="5" t="s">
        <v>266</v>
      </c>
    </row>
    <row r="17" spans="1:3" ht="13.5" customHeight="1" x14ac:dyDescent="0.15">
      <c r="A17" s="5" t="s">
        <v>120</v>
      </c>
      <c r="B17" s="5" t="s">
        <v>267</v>
      </c>
    </row>
    <row r="18" spans="1:3" ht="13.5" customHeight="1" x14ac:dyDescent="0.15">
      <c r="A18" s="5" t="s">
        <v>106</v>
      </c>
      <c r="B18" s="5" t="s">
        <v>268</v>
      </c>
    </row>
    <row r="19" spans="1:3" ht="13.5" customHeight="1" x14ac:dyDescent="0.15">
      <c r="A19" s="5" t="s">
        <v>103</v>
      </c>
      <c r="B19" s="5" t="s">
        <v>324</v>
      </c>
    </row>
    <row r="20" spans="1:3" ht="13.5" customHeight="1" x14ac:dyDescent="0.15">
      <c r="A20" s="5" t="s">
        <v>102</v>
      </c>
      <c r="B20" s="5" t="s">
        <v>269</v>
      </c>
    </row>
    <row r="21" spans="1:3" ht="13.5" customHeight="1" x14ac:dyDescent="0.15">
      <c r="A21" s="5" t="s">
        <v>119</v>
      </c>
      <c r="B21" s="5" t="s">
        <v>270</v>
      </c>
    </row>
    <row r="22" spans="1:3" ht="13.5" customHeight="1" x14ac:dyDescent="0.15">
      <c r="A22" s="5" t="s">
        <v>178</v>
      </c>
      <c r="B22" s="5" t="s">
        <v>271</v>
      </c>
    </row>
    <row r="23" spans="1:3" ht="13.5" customHeight="1" x14ac:dyDescent="0.15">
      <c r="A23" s="5" t="s">
        <v>80</v>
      </c>
      <c r="B23" s="5" t="s">
        <v>321</v>
      </c>
    </row>
    <row r="24" spans="1:3" ht="13.5" customHeight="1" x14ac:dyDescent="0.15">
      <c r="A24" s="5" t="s">
        <v>116</v>
      </c>
      <c r="B24" s="5" t="s">
        <v>272</v>
      </c>
      <c r="C24" s="4" t="s">
        <v>205</v>
      </c>
    </row>
    <row r="25" spans="1:3" ht="13.5" customHeight="1" x14ac:dyDescent="0.15">
      <c r="A25" s="5" t="s">
        <v>180</v>
      </c>
      <c r="B25" s="5" t="s">
        <v>273</v>
      </c>
    </row>
    <row r="26" spans="1:3" ht="13.5" customHeight="1" x14ac:dyDescent="0.15">
      <c r="A26" s="5" t="s">
        <v>181</v>
      </c>
      <c r="B26" s="5" t="s">
        <v>274</v>
      </c>
    </row>
    <row r="27" spans="1:3" ht="13.5" customHeight="1" x14ac:dyDescent="0.15">
      <c r="A27" s="5" t="s">
        <v>88</v>
      </c>
      <c r="B27" s="5" t="s">
        <v>275</v>
      </c>
    </row>
    <row r="28" spans="1:3" ht="13.5" customHeight="1" x14ac:dyDescent="0.15">
      <c r="A28" s="5" t="s">
        <v>84</v>
      </c>
      <c r="B28" s="5" t="s">
        <v>322</v>
      </c>
    </row>
    <row r="29" spans="1:3" ht="13.5" customHeight="1" x14ac:dyDescent="0.15">
      <c r="A29" s="5" t="s">
        <v>101</v>
      </c>
      <c r="B29" s="5" t="s">
        <v>327</v>
      </c>
    </row>
    <row r="30" spans="1:3" ht="13.5" customHeight="1" x14ac:dyDescent="0.15">
      <c r="A30" s="5" t="s">
        <v>112</v>
      </c>
      <c r="B30" s="5" t="s">
        <v>276</v>
      </c>
    </row>
    <row r="31" spans="1:3" ht="13.5" customHeight="1" x14ac:dyDescent="0.15">
      <c r="A31" s="5" t="s">
        <v>125</v>
      </c>
      <c r="B31" s="5" t="s">
        <v>277</v>
      </c>
    </row>
    <row r="32" spans="1:3" ht="13.5" customHeight="1" x14ac:dyDescent="0.15">
      <c r="A32" s="5" t="s">
        <v>97</v>
      </c>
      <c r="B32" s="5" t="s">
        <v>278</v>
      </c>
    </row>
    <row r="33" spans="1:2" ht="13.5" customHeight="1" x14ac:dyDescent="0.15">
      <c r="A33" s="5" t="s">
        <v>110</v>
      </c>
      <c r="B33" s="5" t="s">
        <v>279</v>
      </c>
    </row>
    <row r="34" spans="1:2" ht="13.5" customHeight="1" x14ac:dyDescent="0.15">
      <c r="A34" s="5" t="s">
        <v>123</v>
      </c>
      <c r="B34" s="5" t="s">
        <v>319</v>
      </c>
    </row>
    <row r="35" spans="1:2" ht="13.5" customHeight="1" x14ac:dyDescent="0.15">
      <c r="A35" s="5" t="s">
        <v>124</v>
      </c>
      <c r="B35" s="5" t="s">
        <v>280</v>
      </c>
    </row>
    <row r="36" spans="1:2" ht="13.5" customHeight="1" x14ac:dyDescent="0.15">
      <c r="A36" s="5" t="s">
        <v>128</v>
      </c>
      <c r="B36" s="5" t="s">
        <v>281</v>
      </c>
    </row>
    <row r="37" spans="1:2" ht="13.5" customHeight="1" x14ac:dyDescent="0.15">
      <c r="A37" s="5" t="s">
        <v>94</v>
      </c>
      <c r="B37" s="5" t="s">
        <v>282</v>
      </c>
    </row>
    <row r="38" spans="1:2" ht="13.5" customHeight="1" x14ac:dyDescent="0.15">
      <c r="A38" s="5" t="s">
        <v>122</v>
      </c>
      <c r="B38" s="5" t="s">
        <v>318</v>
      </c>
    </row>
    <row r="39" spans="1:2" ht="13.5" customHeight="1" x14ac:dyDescent="0.15">
      <c r="A39" s="5" t="s">
        <v>81</v>
      </c>
      <c r="B39" s="5" t="s">
        <v>325</v>
      </c>
    </row>
    <row r="40" spans="1:2" ht="13.5" customHeight="1" x14ac:dyDescent="0.15">
      <c r="A40" s="5" t="s">
        <v>90</v>
      </c>
      <c r="B40" s="5" t="s">
        <v>283</v>
      </c>
    </row>
    <row r="41" spans="1:2" ht="13.5" customHeight="1" x14ac:dyDescent="0.15">
      <c r="A41" s="5" t="s">
        <v>109</v>
      </c>
      <c r="B41" s="5" t="s">
        <v>284</v>
      </c>
    </row>
    <row r="42" spans="1:2" ht="13.5" customHeight="1" x14ac:dyDescent="0.15">
      <c r="A42" s="5" t="s">
        <v>105</v>
      </c>
      <c r="B42" s="5" t="s">
        <v>285</v>
      </c>
    </row>
    <row r="43" spans="1:2" ht="13.5" customHeight="1" x14ac:dyDescent="0.15">
      <c r="A43" s="5" t="s">
        <v>111</v>
      </c>
      <c r="B43" s="5" t="s">
        <v>286</v>
      </c>
    </row>
    <row r="44" spans="1:2" ht="13.5" customHeight="1" x14ac:dyDescent="0.15">
      <c r="A44" s="5" t="s">
        <v>95</v>
      </c>
      <c r="B44" s="5" t="s">
        <v>287</v>
      </c>
    </row>
    <row r="45" spans="1:2" ht="13.5" customHeight="1" x14ac:dyDescent="0.15">
      <c r="A45" s="5" t="s">
        <v>115</v>
      </c>
      <c r="B45" s="5" t="s">
        <v>288</v>
      </c>
    </row>
    <row r="46" spans="1:2" ht="13.5" customHeight="1" x14ac:dyDescent="0.15">
      <c r="A46" s="5" t="s">
        <v>121</v>
      </c>
      <c r="B46" s="5" t="s">
        <v>289</v>
      </c>
    </row>
    <row r="47" spans="1:2" ht="13.5" customHeight="1" x14ac:dyDescent="0.15">
      <c r="A47" s="5" t="s">
        <v>179</v>
      </c>
      <c r="B47" s="5" t="s">
        <v>290</v>
      </c>
    </row>
    <row r="48" spans="1:2" ht="13.5" customHeight="1" x14ac:dyDescent="0.15">
      <c r="A48" s="5" t="s">
        <v>107</v>
      </c>
      <c r="B48" s="5" t="s">
        <v>326</v>
      </c>
    </row>
    <row r="49" spans="1:2" ht="13.5" customHeight="1" x14ac:dyDescent="0.15">
      <c r="A49" s="5" t="s">
        <v>91</v>
      </c>
      <c r="B49" s="5" t="s">
        <v>291</v>
      </c>
    </row>
    <row r="50" spans="1:2" ht="13.5" customHeight="1" x14ac:dyDescent="0.15">
      <c r="A50" s="5" t="s">
        <v>86</v>
      </c>
      <c r="B50" s="5" t="s">
        <v>292</v>
      </c>
    </row>
    <row r="51" spans="1:2" ht="13.5" customHeight="1" x14ac:dyDescent="0.15">
      <c r="A51" s="5" t="s">
        <v>177</v>
      </c>
      <c r="B51" s="5" t="s">
        <v>293</v>
      </c>
    </row>
    <row r="52" spans="1:2" ht="13.5" customHeight="1" x14ac:dyDescent="0.15">
      <c r="A52" s="5" t="s">
        <v>93</v>
      </c>
      <c r="B52" s="5" t="s">
        <v>294</v>
      </c>
    </row>
    <row r="53" spans="1:2" ht="13.5" customHeight="1" x14ac:dyDescent="0.15">
      <c r="A53" s="5" t="s">
        <v>89</v>
      </c>
      <c r="B53" s="5" t="s">
        <v>328</v>
      </c>
    </row>
    <row r="54" spans="1:2" ht="13.5" customHeight="1" x14ac:dyDescent="0.15">
      <c r="A54" s="5" t="s">
        <v>87</v>
      </c>
      <c r="B54" s="5" t="s">
        <v>295</v>
      </c>
    </row>
    <row r="55" spans="1:2" ht="13.5" customHeight="1" x14ac:dyDescent="0.15">
      <c r="A55" s="5" t="s">
        <v>96</v>
      </c>
      <c r="B55" s="5" t="s">
        <v>296</v>
      </c>
    </row>
    <row r="56" spans="1:2" ht="13.5" customHeight="1" x14ac:dyDescent="0.15">
      <c r="A56" s="5" t="s">
        <v>113</v>
      </c>
      <c r="B56" s="5" t="s">
        <v>297</v>
      </c>
    </row>
    <row r="58" spans="1:2" ht="13.5" customHeight="1" x14ac:dyDescent="0.15">
      <c r="A58" s="11" t="s">
        <v>330</v>
      </c>
    </row>
    <row r="59" spans="1:2" ht="13.5" customHeight="1" x14ac:dyDescent="0.15">
      <c r="A59" s="5" t="s">
        <v>186</v>
      </c>
      <c r="B59" s="5" t="s">
        <v>299</v>
      </c>
    </row>
    <row r="60" spans="1:2" ht="13.5" customHeight="1" x14ac:dyDescent="0.15">
      <c r="A60" s="5" t="s">
        <v>139</v>
      </c>
      <c r="B60" s="5" t="s">
        <v>298</v>
      </c>
    </row>
    <row r="61" spans="1:2" ht="13.5" customHeight="1" x14ac:dyDescent="0.15">
      <c r="A61" s="5" t="s">
        <v>143</v>
      </c>
      <c r="B61" s="5" t="s">
        <v>300</v>
      </c>
    </row>
    <row r="62" spans="1:2" ht="13.5" customHeight="1" x14ac:dyDescent="0.15">
      <c r="A62" s="5" t="s">
        <v>141</v>
      </c>
      <c r="B62" s="5" t="s">
        <v>301</v>
      </c>
    </row>
    <row r="63" spans="1:2" ht="13.5" customHeight="1" x14ac:dyDescent="0.15">
      <c r="A63" s="5" t="s">
        <v>140</v>
      </c>
      <c r="B63" s="5" t="s">
        <v>302</v>
      </c>
    </row>
    <row r="64" spans="1:2" ht="13.5" customHeight="1" x14ac:dyDescent="0.15">
      <c r="A64" s="5" t="s">
        <v>135</v>
      </c>
      <c r="B64" s="5" t="s">
        <v>335</v>
      </c>
    </row>
    <row r="65" spans="1:2" ht="13.5" customHeight="1" x14ac:dyDescent="0.15">
      <c r="A65" s="5" t="s">
        <v>182</v>
      </c>
      <c r="B65" s="5" t="s">
        <v>336</v>
      </c>
    </row>
    <row r="66" spans="1:2" ht="13.5" customHeight="1" x14ac:dyDescent="0.15">
      <c r="A66" s="5" t="s">
        <v>132</v>
      </c>
      <c r="B66" s="5" t="s">
        <v>303</v>
      </c>
    </row>
    <row r="67" spans="1:2" ht="13.5" customHeight="1" x14ac:dyDescent="0.15">
      <c r="A67" s="5" t="s">
        <v>137</v>
      </c>
      <c r="B67" s="5" t="s">
        <v>304</v>
      </c>
    </row>
    <row r="68" spans="1:2" ht="13.5" customHeight="1" x14ac:dyDescent="0.15">
      <c r="A68" s="5" t="s">
        <v>136</v>
      </c>
      <c r="B68" s="5" t="s">
        <v>305</v>
      </c>
    </row>
    <row r="69" spans="1:2" ht="13.5" customHeight="1" x14ac:dyDescent="0.15">
      <c r="A69" s="5" t="s">
        <v>187</v>
      </c>
      <c r="B69" s="5" t="s">
        <v>306</v>
      </c>
    </row>
    <row r="70" spans="1:2" ht="13.5" customHeight="1" x14ac:dyDescent="0.15">
      <c r="A70" s="5" t="s">
        <v>134</v>
      </c>
      <c r="B70" s="5" t="s">
        <v>307</v>
      </c>
    </row>
    <row r="71" spans="1:2" ht="13.5" customHeight="1" x14ac:dyDescent="0.15">
      <c r="A71" s="5" t="s">
        <v>131</v>
      </c>
      <c r="B71" s="5" t="s">
        <v>308</v>
      </c>
    </row>
    <row r="72" spans="1:2" ht="13.5" customHeight="1" x14ac:dyDescent="0.15">
      <c r="A72" s="5" t="s">
        <v>130</v>
      </c>
      <c r="B72" s="5" t="s">
        <v>309</v>
      </c>
    </row>
    <row r="73" spans="1:2" ht="13.5" customHeight="1" x14ac:dyDescent="0.15">
      <c r="A73" s="5" t="s">
        <v>79</v>
      </c>
      <c r="B73" s="5" t="s">
        <v>310</v>
      </c>
    </row>
    <row r="74" spans="1:2" ht="13.5" customHeight="1" x14ac:dyDescent="0.15">
      <c r="A74" s="5" t="s">
        <v>185</v>
      </c>
      <c r="B74" s="5" t="s">
        <v>311</v>
      </c>
    </row>
    <row r="75" spans="1:2" ht="13.5" customHeight="1" x14ac:dyDescent="0.15">
      <c r="A75" s="5" t="s">
        <v>184</v>
      </c>
      <c r="B75" s="5" t="s">
        <v>337</v>
      </c>
    </row>
    <row r="76" spans="1:2" ht="13.5" customHeight="1" x14ac:dyDescent="0.15">
      <c r="A76" s="5" t="s">
        <v>144</v>
      </c>
      <c r="B76" s="5" t="s">
        <v>312</v>
      </c>
    </row>
    <row r="77" spans="1:2" ht="13.5" customHeight="1" x14ac:dyDescent="0.15">
      <c r="A77" s="5" t="s">
        <v>145</v>
      </c>
      <c r="B77" s="5" t="s">
        <v>313</v>
      </c>
    </row>
    <row r="78" spans="1:2" ht="13.5" customHeight="1" x14ac:dyDescent="0.15">
      <c r="A78" s="5" t="s">
        <v>142</v>
      </c>
      <c r="B78" s="5" t="s">
        <v>314</v>
      </c>
    </row>
    <row r="79" spans="1:2" ht="13.5" customHeight="1" x14ac:dyDescent="0.15">
      <c r="A79" s="5" t="s">
        <v>133</v>
      </c>
      <c r="B79" s="5" t="s">
        <v>315</v>
      </c>
    </row>
    <row r="80" spans="1:2" ht="13.5" customHeight="1" x14ac:dyDescent="0.15">
      <c r="A80" s="5" t="s">
        <v>183</v>
      </c>
      <c r="B80" s="5" t="s">
        <v>338</v>
      </c>
    </row>
    <row r="81" spans="1:2" ht="13.5" customHeight="1" x14ac:dyDescent="0.15">
      <c r="A81" s="5" t="s">
        <v>129</v>
      </c>
      <c r="B81" s="5" t="s">
        <v>316</v>
      </c>
    </row>
    <row r="82" spans="1:2" ht="13.5" customHeight="1" x14ac:dyDescent="0.15">
      <c r="A82" s="5" t="s">
        <v>138</v>
      </c>
      <c r="B82" s="5" t="s">
        <v>317</v>
      </c>
    </row>
    <row r="84" spans="1:2" ht="13.5" customHeight="1" x14ac:dyDescent="0.15">
      <c r="A84" s="11" t="s">
        <v>331</v>
      </c>
    </row>
    <row r="85" spans="1:2" ht="13.5" customHeight="1" x14ac:dyDescent="0.15">
      <c r="A85" s="5" t="s">
        <v>147</v>
      </c>
      <c r="B85" s="5" t="s">
        <v>212</v>
      </c>
    </row>
    <row r="86" spans="1:2" ht="13.5" customHeight="1" x14ac:dyDescent="0.15">
      <c r="A86" s="5" t="s">
        <v>188</v>
      </c>
      <c r="B86" s="5" t="s">
        <v>213</v>
      </c>
    </row>
    <row r="87" spans="1:2" ht="13.5" customHeight="1" x14ac:dyDescent="0.15">
      <c r="A87" s="5" t="s">
        <v>150</v>
      </c>
      <c r="B87" s="5" t="s">
        <v>216</v>
      </c>
    </row>
    <row r="88" spans="1:2" ht="13.5" customHeight="1" x14ac:dyDescent="0.15">
      <c r="A88" s="5" t="s">
        <v>146</v>
      </c>
      <c r="B88" s="5" t="s">
        <v>211</v>
      </c>
    </row>
    <row r="89" spans="1:2" ht="13.5" customHeight="1" x14ac:dyDescent="0.15">
      <c r="A89" s="5" t="s">
        <v>149</v>
      </c>
      <c r="B89" s="5" t="s">
        <v>229</v>
      </c>
    </row>
    <row r="90" spans="1:2" ht="13.5" customHeight="1" x14ac:dyDescent="0.15">
      <c r="A90" s="5" t="s">
        <v>148</v>
      </c>
      <c r="B90" s="5" t="s">
        <v>215</v>
      </c>
    </row>
    <row r="92" spans="1:2" ht="13.5" customHeight="1" x14ac:dyDescent="0.15">
      <c r="A92" s="11" t="s">
        <v>332</v>
      </c>
    </row>
    <row r="93" spans="1:2" ht="13.5" customHeight="1" x14ac:dyDescent="0.15">
      <c r="A93" s="5" t="s">
        <v>192</v>
      </c>
      <c r="B93" s="5" t="s">
        <v>219</v>
      </c>
    </row>
    <row r="94" spans="1:2" ht="13.5" customHeight="1" x14ac:dyDescent="0.15">
      <c r="A94" s="5" t="s">
        <v>189</v>
      </c>
      <c r="B94" s="5" t="s">
        <v>214</v>
      </c>
    </row>
    <row r="95" spans="1:2" ht="13.5" customHeight="1" x14ac:dyDescent="0.15">
      <c r="A95" s="5" t="s">
        <v>151</v>
      </c>
      <c r="B95" s="5" t="s">
        <v>217</v>
      </c>
    </row>
    <row r="97" spans="1:2" ht="13.5" customHeight="1" x14ac:dyDescent="0.15">
      <c r="A97" s="11" t="s">
        <v>333</v>
      </c>
    </row>
    <row r="98" spans="1:2" ht="13.5" customHeight="1" x14ac:dyDescent="0.15">
      <c r="A98" s="5" t="s">
        <v>190</v>
      </c>
      <c r="B98" s="5" t="s">
        <v>254</v>
      </c>
    </row>
    <row r="99" spans="1:2" ht="13.5" customHeight="1" x14ac:dyDescent="0.15">
      <c r="A99" s="7" t="s">
        <v>173</v>
      </c>
      <c r="B99" s="7" t="s">
        <v>227</v>
      </c>
    </row>
    <row r="100" spans="1:2" ht="13.5" customHeight="1" x14ac:dyDescent="0.15">
      <c r="A100" s="7" t="s">
        <v>174</v>
      </c>
      <c r="B100" s="7" t="s">
        <v>228</v>
      </c>
    </row>
    <row r="101" spans="1:2" ht="13.5" customHeight="1" x14ac:dyDescent="0.15">
      <c r="A101" s="5" t="s">
        <v>193</v>
      </c>
      <c r="B101" s="5" t="s">
        <v>253</v>
      </c>
    </row>
    <row r="102" spans="1:2" ht="13.5" customHeight="1" x14ac:dyDescent="0.15">
      <c r="A102" s="5" t="s">
        <v>191</v>
      </c>
      <c r="B102" s="5" t="s">
        <v>218</v>
      </c>
    </row>
    <row r="103" spans="1:2" ht="13.5" customHeight="1" x14ac:dyDescent="0.15">
      <c r="A103" s="6" t="s">
        <v>195</v>
      </c>
      <c r="B103" s="6" t="s">
        <v>223</v>
      </c>
    </row>
    <row r="104" spans="1:2" ht="13.5" customHeight="1" x14ac:dyDescent="0.15">
      <c r="A104" s="6" t="s">
        <v>198</v>
      </c>
      <c r="B104" s="6" t="s">
        <v>226</v>
      </c>
    </row>
    <row r="105" spans="1:2" ht="13.5" customHeight="1" x14ac:dyDescent="0.15">
      <c r="A105" s="6" t="s">
        <v>197</v>
      </c>
      <c r="B105" s="6" t="s">
        <v>225</v>
      </c>
    </row>
    <row r="106" spans="1:2" ht="13.5" customHeight="1" x14ac:dyDescent="0.15">
      <c r="A106" s="6" t="s">
        <v>196</v>
      </c>
      <c r="B106" s="6" t="s">
        <v>224</v>
      </c>
    </row>
    <row r="108" spans="1:2" ht="13.5" customHeight="1" x14ac:dyDescent="0.15">
      <c r="A108" s="11" t="s">
        <v>334</v>
      </c>
    </row>
    <row r="109" spans="1:2" ht="13.5" customHeight="1" x14ac:dyDescent="0.15">
      <c r="A109" s="8" t="s">
        <v>199</v>
      </c>
      <c r="B109" s="8" t="s">
        <v>250</v>
      </c>
    </row>
    <row r="110" spans="1:2" ht="13.5" customHeight="1" x14ac:dyDescent="0.15">
      <c r="A110" s="5" t="s">
        <v>152</v>
      </c>
      <c r="B110" s="5" t="s">
        <v>230</v>
      </c>
    </row>
    <row r="111" spans="1:2" ht="13.5" customHeight="1" x14ac:dyDescent="0.15">
      <c r="A111" s="5" t="s">
        <v>153</v>
      </c>
      <c r="B111" s="5" t="s">
        <v>231</v>
      </c>
    </row>
    <row r="112" spans="1:2" ht="13.5" customHeight="1" x14ac:dyDescent="0.15">
      <c r="A112" s="5" t="s">
        <v>161</v>
      </c>
      <c r="B112" s="5" t="s">
        <v>237</v>
      </c>
    </row>
    <row r="113" spans="1:2" ht="13.5" customHeight="1" x14ac:dyDescent="0.15">
      <c r="A113" s="5" t="s">
        <v>154</v>
      </c>
      <c r="B113" s="5" t="s">
        <v>232</v>
      </c>
    </row>
    <row r="114" spans="1:2" ht="13.5" customHeight="1" x14ac:dyDescent="0.15">
      <c r="A114" s="5" t="s">
        <v>165</v>
      </c>
      <c r="B114" s="5" t="s">
        <v>242</v>
      </c>
    </row>
    <row r="115" spans="1:2" ht="13.5" customHeight="1" x14ac:dyDescent="0.15">
      <c r="A115" s="5" t="s">
        <v>155</v>
      </c>
      <c r="B115" s="5" t="s">
        <v>220</v>
      </c>
    </row>
    <row r="116" spans="1:2" ht="13.5" customHeight="1" x14ac:dyDescent="0.15">
      <c r="A116" s="5" t="s">
        <v>162</v>
      </c>
      <c r="B116" s="5" t="s">
        <v>238</v>
      </c>
    </row>
    <row r="117" spans="1:2" ht="13.5" customHeight="1" x14ac:dyDescent="0.15">
      <c r="A117" s="5" t="s">
        <v>158</v>
      </c>
      <c r="B117" s="5" t="s">
        <v>233</v>
      </c>
    </row>
    <row r="118" spans="1:2" ht="13.5" customHeight="1" x14ac:dyDescent="0.15">
      <c r="A118" s="5" t="s">
        <v>156</v>
      </c>
      <c r="B118" s="5" t="s">
        <v>221</v>
      </c>
    </row>
    <row r="119" spans="1:2" ht="13.5" customHeight="1" x14ac:dyDescent="0.15">
      <c r="A119" s="5" t="s">
        <v>159</v>
      </c>
      <c r="B119" s="5" t="s">
        <v>234</v>
      </c>
    </row>
    <row r="120" spans="1:2" ht="13.5" customHeight="1" x14ac:dyDescent="0.15">
      <c r="A120" s="5" t="s">
        <v>160</v>
      </c>
      <c r="B120" s="5" t="s">
        <v>235</v>
      </c>
    </row>
    <row r="121" spans="1:2" ht="13.5" customHeight="1" x14ac:dyDescent="0.15">
      <c r="A121" s="5" t="s">
        <v>176</v>
      </c>
      <c r="B121" s="5" t="s">
        <v>241</v>
      </c>
    </row>
    <row r="122" spans="1:2" ht="13.5" customHeight="1" x14ac:dyDescent="0.15">
      <c r="A122" s="5" t="s">
        <v>157</v>
      </c>
      <c r="B122" s="5" t="s">
        <v>222</v>
      </c>
    </row>
    <row r="123" spans="1:2" ht="13.5" customHeight="1" x14ac:dyDescent="0.15">
      <c r="A123" s="5" t="s">
        <v>163</v>
      </c>
      <c r="B123" s="5" t="s">
        <v>239</v>
      </c>
    </row>
    <row r="124" spans="1:2" ht="13.5" customHeight="1" x14ac:dyDescent="0.15">
      <c r="A124" s="5" t="s">
        <v>194</v>
      </c>
      <c r="B124" s="5" t="s">
        <v>236</v>
      </c>
    </row>
    <row r="125" spans="1:2" ht="13.5" customHeight="1" x14ac:dyDescent="0.15">
      <c r="A125" s="5" t="s">
        <v>166</v>
      </c>
      <c r="B125" s="5" t="s">
        <v>243</v>
      </c>
    </row>
    <row r="126" spans="1:2" ht="13.5" customHeight="1" x14ac:dyDescent="0.15">
      <c r="A126" s="5" t="s">
        <v>167</v>
      </c>
      <c r="B126" s="5" t="s">
        <v>244</v>
      </c>
    </row>
    <row r="127" spans="1:2" ht="13.5" customHeight="1" x14ac:dyDescent="0.15">
      <c r="A127" s="5" t="s">
        <v>168</v>
      </c>
      <c r="B127" s="5" t="s">
        <v>245</v>
      </c>
    </row>
    <row r="128" spans="1:2" ht="13.5" customHeight="1" x14ac:dyDescent="0.15">
      <c r="A128" s="8" t="s">
        <v>200</v>
      </c>
      <c r="B128" s="8" t="s">
        <v>251</v>
      </c>
    </row>
    <row r="129" spans="1:2" ht="13.5" customHeight="1" x14ac:dyDescent="0.15">
      <c r="A129" s="5" t="s">
        <v>169</v>
      </c>
      <c r="B129" s="5" t="s">
        <v>246</v>
      </c>
    </row>
    <row r="130" spans="1:2" ht="13.5" customHeight="1" x14ac:dyDescent="0.15">
      <c r="A130" s="5" t="s">
        <v>170</v>
      </c>
      <c r="B130" s="5" t="s">
        <v>247</v>
      </c>
    </row>
    <row r="131" spans="1:2" ht="13.5" customHeight="1" x14ac:dyDescent="0.15">
      <c r="A131" s="5" t="s">
        <v>171</v>
      </c>
      <c r="B131" s="5" t="s">
        <v>248</v>
      </c>
    </row>
    <row r="132" spans="1:2" ht="13.5" customHeight="1" x14ac:dyDescent="0.15">
      <c r="A132" s="5" t="s">
        <v>164</v>
      </c>
      <c r="B132" s="5" t="s">
        <v>240</v>
      </c>
    </row>
    <row r="133" spans="1:2" ht="13.5" customHeight="1" x14ac:dyDescent="0.15">
      <c r="A133" s="5" t="s">
        <v>172</v>
      </c>
      <c r="B133" s="5" t="s">
        <v>249</v>
      </c>
    </row>
    <row r="134" spans="1:2" ht="13.5" customHeight="1" x14ac:dyDescent="0.15">
      <c r="A134" s="8" t="s">
        <v>201</v>
      </c>
      <c r="B134" s="8" t="s">
        <v>252</v>
      </c>
    </row>
  </sheetData>
  <sheetProtection algorithmName="SHA-512" hashValue="LeMBXa9FIaqMcx6/toxwLMW3RQikx3R9WSsibAkdgwo/1raf9VPapIFCqrbwKZ6hHsjiOSXisR0T6i2NXEhlxw==" saltValue="9Cp+i4YSfPoPQ4Mdz1B2Nw==" spinCount="100000" sheet="1" objects="1" scenarios="1"/>
  <sortState ref="A93:C95">
    <sortCondition ref="B93:B95"/>
  </sortState>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6"/>
  <sheetViews>
    <sheetView showGridLines="0" tabSelected="1" zoomScale="90" zoomScaleNormal="90" zoomScaleSheetLayoutView="91" workbookViewId="0">
      <selection sqref="A1:Z1"/>
    </sheetView>
  </sheetViews>
  <sheetFormatPr defaultColWidth="4.625" defaultRowHeight="23.1" customHeight="1" x14ac:dyDescent="0.15"/>
  <cols>
    <col min="1" max="1" width="4.625" style="12" customWidth="1"/>
    <col min="2" max="3" width="4.625" style="12"/>
    <col min="4" max="5" width="2.625" style="12" customWidth="1"/>
    <col min="6" max="9" width="4.625" style="12"/>
    <col min="10" max="10" width="4.625" style="12" customWidth="1"/>
    <col min="11" max="11" width="4.625" style="12"/>
    <col min="12" max="12" width="5.625" style="12" customWidth="1"/>
    <col min="13" max="19" width="4.625" style="12"/>
    <col min="20" max="21" width="2.625" style="12" customWidth="1"/>
    <col min="22" max="23" width="4.625" style="12"/>
    <col min="24" max="25" width="2.625" style="12" customWidth="1"/>
    <col min="26" max="26" width="4.625" style="12"/>
    <col min="27" max="27" width="17.625" style="32" customWidth="1"/>
    <col min="28" max="16384" width="4.625" style="12"/>
  </cols>
  <sheetData>
    <row r="1" spans="1:28" ht="23.1" customHeight="1" x14ac:dyDescent="0.15">
      <c r="A1" s="122" t="s">
        <v>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1:28" ht="8.1" customHeight="1" x14ac:dyDescent="0.15"/>
    <row r="3" spans="1:28" ht="23.1" customHeight="1" x14ac:dyDescent="0.15">
      <c r="R3" s="13" t="s">
        <v>10</v>
      </c>
      <c r="S3" s="43"/>
      <c r="T3" s="128" t="s">
        <v>0</v>
      </c>
      <c r="U3" s="129"/>
      <c r="V3" s="43"/>
      <c r="W3" s="13" t="s">
        <v>12</v>
      </c>
      <c r="X3" s="125"/>
      <c r="Y3" s="125"/>
      <c r="Z3" s="13" t="s">
        <v>6</v>
      </c>
    </row>
    <row r="4" spans="1:28" ht="8.1" customHeight="1" x14ac:dyDescent="0.15"/>
    <row r="5" spans="1:28" s="15" customFormat="1" ht="23.1" customHeight="1" x14ac:dyDescent="0.15">
      <c r="A5" s="144"/>
      <c r="B5" s="144"/>
      <c r="C5" s="144"/>
      <c r="D5" s="144"/>
      <c r="E5" s="144"/>
      <c r="F5" s="144"/>
      <c r="G5" s="144"/>
      <c r="H5" s="144"/>
      <c r="I5" s="144"/>
      <c r="J5" s="144"/>
      <c r="K5" s="145" t="s">
        <v>204</v>
      </c>
      <c r="L5" s="145"/>
      <c r="M5" s="14" t="s">
        <v>202</v>
      </c>
      <c r="AA5" s="38" t="s">
        <v>354</v>
      </c>
    </row>
    <row r="6" spans="1:28" s="16" customFormat="1" ht="23.1" customHeight="1" x14ac:dyDescent="0.15">
      <c r="N6" s="39"/>
      <c r="O6" s="118" t="s">
        <v>356</v>
      </c>
      <c r="P6" s="119"/>
      <c r="Q6" s="119"/>
      <c r="R6" s="120"/>
      <c r="S6" s="121"/>
      <c r="T6" s="121"/>
      <c r="U6" s="121"/>
      <c r="V6" s="121"/>
      <c r="W6" s="121"/>
      <c r="X6" s="121"/>
      <c r="Y6" s="121"/>
      <c r="Z6" s="121"/>
      <c r="AA6" s="37" t="s">
        <v>353</v>
      </c>
    </row>
    <row r="7" spans="1:28" ht="8.1" customHeight="1" thickBot="1" x14ac:dyDescent="0.2"/>
    <row r="8" spans="1:28" ht="23.1" customHeight="1" thickTop="1" x14ac:dyDescent="0.15">
      <c r="A8" s="123" t="s">
        <v>63</v>
      </c>
      <c r="B8" s="124"/>
      <c r="C8" s="154"/>
      <c r="D8" s="154"/>
      <c r="E8" s="154"/>
      <c r="F8" s="154"/>
      <c r="G8" s="154"/>
      <c r="H8" s="154"/>
      <c r="I8" s="154"/>
      <c r="J8" s="154"/>
      <c r="K8" s="124" t="s">
        <v>51</v>
      </c>
      <c r="L8" s="124"/>
      <c r="M8" s="17" t="s">
        <v>10</v>
      </c>
      <c r="N8" s="35"/>
      <c r="O8" s="17" t="s">
        <v>11</v>
      </c>
      <c r="P8" s="35"/>
      <c r="Q8" s="17" t="s">
        <v>14</v>
      </c>
      <c r="R8" s="35"/>
      <c r="S8" s="17" t="s">
        <v>6</v>
      </c>
      <c r="T8" s="130"/>
      <c r="U8" s="130"/>
      <c r="V8" s="17" t="s">
        <v>13</v>
      </c>
      <c r="W8" s="47"/>
      <c r="X8" s="126" t="s">
        <v>2</v>
      </c>
      <c r="Y8" s="126"/>
      <c r="Z8" s="18"/>
    </row>
    <row r="9" spans="1:28" ht="23.1" customHeight="1" x14ac:dyDescent="0.15">
      <c r="A9" s="56" t="s">
        <v>64</v>
      </c>
      <c r="B9" s="57"/>
      <c r="C9" s="57"/>
      <c r="D9" s="57"/>
      <c r="E9" s="57"/>
      <c r="F9" s="57"/>
      <c r="G9" s="57"/>
      <c r="H9" s="36"/>
      <c r="I9" s="19" t="s">
        <v>58</v>
      </c>
      <c r="J9" s="20" t="s">
        <v>57</v>
      </c>
      <c r="K9" s="36"/>
      <c r="L9" s="21" t="s">
        <v>55</v>
      </c>
      <c r="M9" s="66" t="s">
        <v>56</v>
      </c>
      <c r="N9" s="67"/>
      <c r="O9" s="36"/>
      <c r="P9" s="21" t="s">
        <v>55</v>
      </c>
      <c r="Q9" s="22" t="s">
        <v>349</v>
      </c>
      <c r="R9" s="22"/>
      <c r="S9" s="22"/>
      <c r="T9" s="22"/>
      <c r="U9" s="131"/>
      <c r="V9" s="131"/>
      <c r="W9" s="131"/>
      <c r="X9" s="131"/>
      <c r="Y9" s="131"/>
      <c r="Z9" s="132"/>
      <c r="AA9" s="33" t="s">
        <v>350</v>
      </c>
      <c r="AB9" s="31"/>
    </row>
    <row r="10" spans="1:28" ht="23.1" customHeight="1" x14ac:dyDescent="0.15">
      <c r="A10" s="56" t="s">
        <v>65</v>
      </c>
      <c r="B10" s="57"/>
      <c r="C10" s="57"/>
      <c r="D10" s="57"/>
      <c r="E10" s="57"/>
      <c r="F10" s="57"/>
      <c r="G10" s="69"/>
      <c r="H10" s="69"/>
      <c r="I10" s="69"/>
      <c r="J10" s="69"/>
      <c r="K10" s="69"/>
      <c r="L10" s="69"/>
      <c r="M10" s="69"/>
      <c r="N10" s="69"/>
      <c r="O10" s="57" t="s">
        <v>50</v>
      </c>
      <c r="P10" s="57"/>
      <c r="Q10" s="57"/>
      <c r="R10" s="69"/>
      <c r="S10" s="152"/>
      <c r="T10" s="152"/>
      <c r="U10" s="152"/>
      <c r="V10" s="152"/>
      <c r="W10" s="152"/>
      <c r="X10" s="152"/>
      <c r="Y10" s="152"/>
      <c r="Z10" s="153"/>
    </row>
    <row r="11" spans="1:28" ht="23.1" customHeight="1" x14ac:dyDescent="0.15">
      <c r="A11" s="56" t="s">
        <v>66</v>
      </c>
      <c r="B11" s="57"/>
      <c r="C11" s="57"/>
      <c r="D11" s="57"/>
      <c r="E11" s="57"/>
      <c r="F11" s="131"/>
      <c r="G11" s="131"/>
      <c r="H11" s="131"/>
      <c r="I11" s="131"/>
      <c r="J11" s="57" t="s">
        <v>5</v>
      </c>
      <c r="K11" s="57"/>
      <c r="L11" s="69"/>
      <c r="M11" s="69"/>
      <c r="N11" s="69"/>
      <c r="O11" s="69"/>
      <c r="P11" s="69"/>
      <c r="Q11" s="69"/>
      <c r="R11" s="69"/>
      <c r="S11" s="69"/>
      <c r="T11" s="69"/>
      <c r="U11" s="69"/>
      <c r="V11" s="69"/>
      <c r="W11" s="69"/>
      <c r="X11" s="69"/>
      <c r="Y11" s="69"/>
      <c r="Z11" s="148"/>
      <c r="AA11" s="33" t="s">
        <v>348</v>
      </c>
    </row>
    <row r="12" spans="1:28" ht="23.1" customHeight="1" thickBot="1" x14ac:dyDescent="0.2">
      <c r="A12" s="149" t="s">
        <v>67</v>
      </c>
      <c r="B12" s="150"/>
      <c r="C12" s="151" t="s">
        <v>15</v>
      </c>
      <c r="D12" s="151"/>
      <c r="E12" s="151"/>
      <c r="F12" s="151"/>
      <c r="G12" s="42"/>
      <c r="H12" s="23" t="s">
        <v>6</v>
      </c>
      <c r="I12" s="42"/>
      <c r="J12" s="23" t="s">
        <v>7</v>
      </c>
      <c r="K12" s="42"/>
      <c r="L12" s="23" t="s">
        <v>8</v>
      </c>
      <c r="M12" s="24"/>
      <c r="N12" s="151" t="s">
        <v>9</v>
      </c>
      <c r="O12" s="151"/>
      <c r="P12" s="151"/>
      <c r="Q12" s="42"/>
      <c r="R12" s="23" t="s">
        <v>6</v>
      </c>
      <c r="S12" s="42"/>
      <c r="T12" s="127" t="s">
        <v>7</v>
      </c>
      <c r="U12" s="127"/>
      <c r="V12" s="42"/>
      <c r="W12" s="25" t="s">
        <v>8</v>
      </c>
      <c r="X12" s="127"/>
      <c r="Y12" s="127"/>
      <c r="Z12" s="26"/>
      <c r="AA12" s="48" t="s">
        <v>366</v>
      </c>
    </row>
    <row r="13" spans="1:28" ht="15" customHeight="1" thickTop="1" x14ac:dyDescent="0.15"/>
    <row r="14" spans="1:28" s="27" customFormat="1" ht="23.1" customHeight="1" x14ac:dyDescent="0.2">
      <c r="A14" s="97" t="s">
        <v>35</v>
      </c>
      <c r="B14" s="97"/>
      <c r="C14" s="97"/>
      <c r="D14" s="97"/>
      <c r="E14" s="142"/>
      <c r="F14" s="143"/>
      <c r="G14" s="108" t="s">
        <v>61</v>
      </c>
      <c r="H14" s="109"/>
      <c r="I14" s="109"/>
      <c r="J14" s="109"/>
      <c r="K14" s="109"/>
      <c r="L14" s="109"/>
      <c r="M14" s="109"/>
      <c r="N14" s="109"/>
      <c r="O14" s="109"/>
      <c r="P14" s="110"/>
      <c r="Q14" s="111"/>
      <c r="R14" s="111"/>
      <c r="S14" s="111"/>
      <c r="T14" s="111"/>
      <c r="U14" s="111"/>
      <c r="V14" s="111"/>
      <c r="W14" s="111"/>
      <c r="X14" s="111"/>
      <c r="Y14" s="111"/>
      <c r="Z14" s="111"/>
      <c r="AA14" s="34"/>
    </row>
    <row r="15" spans="1:28" ht="8.1" customHeight="1" x14ac:dyDescent="0.15"/>
    <row r="16" spans="1:28" ht="23.1" customHeight="1" x14ac:dyDescent="0.15">
      <c r="A16" s="58" t="s">
        <v>16</v>
      </c>
      <c r="B16" s="57"/>
      <c r="C16" s="57"/>
      <c r="D16" s="55"/>
      <c r="E16" s="55"/>
      <c r="F16" s="28" t="s">
        <v>17</v>
      </c>
      <c r="G16" s="46"/>
      <c r="H16" s="28" t="s">
        <v>18</v>
      </c>
      <c r="I16" s="46"/>
      <c r="J16" s="28" t="s">
        <v>17</v>
      </c>
      <c r="K16" s="46"/>
      <c r="L16" s="22"/>
      <c r="M16" s="22"/>
      <c r="N16" s="22"/>
      <c r="O16" s="22"/>
      <c r="P16" s="28"/>
      <c r="Q16" s="28"/>
      <c r="R16" s="28"/>
      <c r="S16" s="66" t="s">
        <v>49</v>
      </c>
      <c r="T16" s="67"/>
      <c r="U16" s="68"/>
      <c r="V16" s="68"/>
      <c r="W16" s="68"/>
      <c r="X16" s="69"/>
      <c r="Y16" s="70"/>
      <c r="Z16" s="71"/>
    </row>
    <row r="17" spans="1:27" ht="23.1" customHeight="1" x14ac:dyDescent="0.15">
      <c r="A17" s="59" t="s">
        <v>19</v>
      </c>
      <c r="B17" s="60"/>
      <c r="C17" s="65" t="s">
        <v>20</v>
      </c>
      <c r="D17" s="65"/>
      <c r="E17" s="65"/>
      <c r="F17" s="65"/>
      <c r="G17" s="88" t="s">
        <v>33</v>
      </c>
      <c r="H17" s="89"/>
      <c r="I17" s="89"/>
      <c r="J17" s="159"/>
      <c r="K17" s="159"/>
      <c r="L17" s="160"/>
      <c r="M17" s="88" t="s">
        <v>31</v>
      </c>
      <c r="N17" s="89"/>
      <c r="O17" s="89"/>
      <c r="P17" s="90"/>
      <c r="Q17" s="90"/>
      <c r="R17" s="91"/>
      <c r="S17" s="133" t="s">
        <v>367</v>
      </c>
      <c r="T17" s="135"/>
      <c r="U17" s="135"/>
      <c r="V17" s="135"/>
      <c r="W17" s="135"/>
      <c r="X17" s="135"/>
      <c r="Y17" s="135"/>
      <c r="Z17" s="136"/>
    </row>
    <row r="18" spans="1:27" ht="23.1" customHeight="1" x14ac:dyDescent="0.15">
      <c r="A18" s="61"/>
      <c r="B18" s="62"/>
      <c r="C18" s="92" t="s">
        <v>21</v>
      </c>
      <c r="D18" s="92"/>
      <c r="E18" s="92"/>
      <c r="F18" s="92"/>
      <c r="G18" s="93" t="s">
        <v>33</v>
      </c>
      <c r="H18" s="94"/>
      <c r="I18" s="94"/>
      <c r="J18" s="155"/>
      <c r="K18" s="155"/>
      <c r="L18" s="156"/>
      <c r="M18" s="93" t="s">
        <v>38</v>
      </c>
      <c r="N18" s="94"/>
      <c r="O18" s="94"/>
      <c r="P18" s="95"/>
      <c r="Q18" s="95"/>
      <c r="R18" s="96"/>
      <c r="S18" s="137"/>
      <c r="T18" s="138"/>
      <c r="U18" s="138"/>
      <c r="V18" s="138"/>
      <c r="W18" s="138"/>
      <c r="X18" s="138"/>
      <c r="Y18" s="138"/>
      <c r="Z18" s="139"/>
    </row>
    <row r="19" spans="1:27" ht="23.1" customHeight="1" x14ac:dyDescent="0.15">
      <c r="A19" s="63"/>
      <c r="B19" s="64"/>
      <c r="C19" s="53" t="s">
        <v>22</v>
      </c>
      <c r="D19" s="53"/>
      <c r="E19" s="53"/>
      <c r="F19" s="53"/>
      <c r="G19" s="75" t="s">
        <v>34</v>
      </c>
      <c r="H19" s="76"/>
      <c r="I19" s="76"/>
      <c r="J19" s="157" t="str">
        <f>IFERROR(AVERAGE(J17:L18),"")</f>
        <v/>
      </c>
      <c r="K19" s="157"/>
      <c r="L19" s="158"/>
      <c r="M19" s="75" t="s">
        <v>31</v>
      </c>
      <c r="N19" s="76"/>
      <c r="O19" s="76"/>
      <c r="P19" s="198" t="str">
        <f>IFERROR(ROUND(AVERAGE(P17:R18), 0), "")</f>
        <v/>
      </c>
      <c r="Q19" s="164"/>
      <c r="R19" s="165"/>
      <c r="S19" s="140"/>
      <c r="T19" s="129"/>
      <c r="U19" s="129"/>
      <c r="V19" s="129"/>
      <c r="W19" s="129"/>
      <c r="X19" s="129"/>
      <c r="Y19" s="129"/>
      <c r="Z19" s="141"/>
      <c r="AA19" s="41" t="s">
        <v>355</v>
      </c>
    </row>
    <row r="20" spans="1:27" ht="8.1" customHeight="1" x14ac:dyDescent="0.15"/>
    <row r="21" spans="1:27" ht="23.1" customHeight="1" x14ac:dyDescent="0.15">
      <c r="A21" s="73"/>
      <c r="B21" s="74"/>
      <c r="C21" s="65" t="s">
        <v>23</v>
      </c>
      <c r="D21" s="65"/>
      <c r="E21" s="65"/>
      <c r="F21" s="65"/>
      <c r="G21" s="73" t="s">
        <v>70</v>
      </c>
      <c r="H21" s="65"/>
      <c r="I21" s="74"/>
      <c r="J21" s="73" t="s">
        <v>27</v>
      </c>
      <c r="K21" s="65"/>
      <c r="L21" s="74"/>
      <c r="M21" s="73" t="s">
        <v>26</v>
      </c>
      <c r="N21" s="65"/>
      <c r="O21" s="74"/>
      <c r="P21" s="73" t="s">
        <v>28</v>
      </c>
      <c r="Q21" s="65"/>
      <c r="R21" s="74"/>
      <c r="S21" s="73" t="s">
        <v>29</v>
      </c>
      <c r="T21" s="65"/>
      <c r="U21" s="65"/>
      <c r="V21" s="74"/>
      <c r="W21" s="73" t="s">
        <v>30</v>
      </c>
      <c r="X21" s="65"/>
      <c r="Y21" s="65"/>
      <c r="Z21" s="74"/>
    </row>
    <row r="22" spans="1:27" ht="23.1" customHeight="1" x14ac:dyDescent="0.15">
      <c r="A22" s="72" t="s">
        <v>24</v>
      </c>
      <c r="B22" s="54"/>
      <c r="C22" s="52"/>
      <c r="D22" s="52"/>
      <c r="E22" s="53" t="s">
        <v>25</v>
      </c>
      <c r="F22" s="54"/>
      <c r="G22" s="166" t="str">
        <f>IFERROR(VLOOKUP(ROUND(J19,0),気温補正係数!A:B,2,0), "")</f>
        <v/>
      </c>
      <c r="H22" s="167"/>
      <c r="I22" s="168"/>
      <c r="J22" s="112" t="str">
        <f>IFERROR(IF(AND(P19&gt;=912, P19&lt;=1114), "(補正不要)", IF(P19&lt;&gt;0, ROUND(1013/P19, 2), "")), "")</f>
        <v/>
      </c>
      <c r="K22" s="113"/>
      <c r="L22" s="114"/>
      <c r="M22" s="72" t="s">
        <v>32</v>
      </c>
      <c r="N22" s="53"/>
      <c r="O22" s="54"/>
      <c r="P22" s="72">
        <v>200</v>
      </c>
      <c r="Q22" s="53"/>
      <c r="R22" s="54"/>
      <c r="S22" s="72">
        <v>6</v>
      </c>
      <c r="T22" s="53"/>
      <c r="U22" s="53"/>
      <c r="V22" s="54"/>
      <c r="W22" s="115" t="str">
        <f>IFERROR(IF(J22="(補正不要)", ROUND(C22*G22, 2), ROUND(C22*G22*J22, 2)), "")</f>
        <v/>
      </c>
      <c r="X22" s="116"/>
      <c r="Y22" s="53" t="s">
        <v>25</v>
      </c>
      <c r="Z22" s="54"/>
    </row>
    <row r="23" spans="1:27" ht="15" customHeight="1" x14ac:dyDescent="0.15"/>
    <row r="24" spans="1:27" s="27" customFormat="1" ht="23.1" customHeight="1" x14ac:dyDescent="0.2">
      <c r="A24" s="97" t="s">
        <v>36</v>
      </c>
      <c r="B24" s="97"/>
      <c r="C24" s="97"/>
      <c r="D24" s="97"/>
      <c r="E24" s="29"/>
      <c r="F24" s="29"/>
      <c r="G24" s="108" t="s">
        <v>61</v>
      </c>
      <c r="H24" s="109"/>
      <c r="I24" s="109"/>
      <c r="J24" s="109"/>
      <c r="K24" s="109"/>
      <c r="L24" s="109"/>
      <c r="M24" s="109"/>
      <c r="N24" s="109"/>
      <c r="O24" s="109"/>
      <c r="P24" s="110"/>
      <c r="Q24" s="111"/>
      <c r="R24" s="111"/>
      <c r="S24" s="111"/>
      <c r="T24" s="111"/>
      <c r="U24" s="111"/>
      <c r="V24" s="111"/>
      <c r="W24" s="111"/>
      <c r="X24" s="111"/>
      <c r="Y24" s="111"/>
      <c r="Z24" s="111"/>
      <c r="AA24" s="34"/>
    </row>
    <row r="25" spans="1:27" ht="8.1" customHeight="1" x14ac:dyDescent="0.15"/>
    <row r="26" spans="1:27" ht="23.1" customHeight="1" x14ac:dyDescent="0.15">
      <c r="A26" s="58" t="s">
        <v>16</v>
      </c>
      <c r="B26" s="57"/>
      <c r="C26" s="57"/>
      <c r="D26" s="55"/>
      <c r="E26" s="55"/>
      <c r="F26" s="28" t="s">
        <v>17</v>
      </c>
      <c r="G26" s="45"/>
      <c r="H26" s="40" t="s">
        <v>18</v>
      </c>
      <c r="I26" s="46"/>
      <c r="J26" s="28" t="s">
        <v>17</v>
      </c>
      <c r="K26" s="46"/>
      <c r="L26" s="22"/>
      <c r="M26" s="22"/>
      <c r="N26" s="22"/>
      <c r="O26" s="22"/>
      <c r="P26" s="28"/>
      <c r="Q26" s="28"/>
      <c r="R26" s="28"/>
      <c r="S26" s="66" t="s">
        <v>49</v>
      </c>
      <c r="T26" s="67"/>
      <c r="U26" s="68"/>
      <c r="V26" s="68"/>
      <c r="W26" s="68"/>
      <c r="X26" s="69"/>
      <c r="Y26" s="70"/>
      <c r="Z26" s="71"/>
    </row>
    <row r="27" spans="1:27" ht="23.1" customHeight="1" x14ac:dyDescent="0.15">
      <c r="A27" s="59" t="s">
        <v>19</v>
      </c>
      <c r="B27" s="60"/>
      <c r="C27" s="65" t="s">
        <v>20</v>
      </c>
      <c r="D27" s="65"/>
      <c r="E27" s="65"/>
      <c r="F27" s="65"/>
      <c r="G27" s="73" t="s">
        <v>31</v>
      </c>
      <c r="H27" s="65"/>
      <c r="I27" s="65"/>
      <c r="J27" s="146"/>
      <c r="K27" s="146"/>
      <c r="L27" s="147"/>
      <c r="M27" s="133" t="s">
        <v>369</v>
      </c>
      <c r="N27" s="134"/>
      <c r="O27" s="134"/>
      <c r="P27" s="135"/>
      <c r="Q27" s="135"/>
      <c r="R27" s="135"/>
      <c r="S27" s="135"/>
      <c r="T27" s="135"/>
      <c r="U27" s="135"/>
      <c r="V27" s="135"/>
      <c r="W27" s="135"/>
      <c r="X27" s="135"/>
      <c r="Y27" s="135"/>
      <c r="Z27" s="136"/>
    </row>
    <row r="28" spans="1:27" ht="23.1" customHeight="1" x14ac:dyDescent="0.15">
      <c r="A28" s="61"/>
      <c r="B28" s="62"/>
      <c r="C28" s="92" t="s">
        <v>21</v>
      </c>
      <c r="D28" s="92"/>
      <c r="E28" s="92"/>
      <c r="F28" s="92"/>
      <c r="G28" s="161" t="s">
        <v>31</v>
      </c>
      <c r="H28" s="92"/>
      <c r="I28" s="92"/>
      <c r="J28" s="162"/>
      <c r="K28" s="162"/>
      <c r="L28" s="163"/>
      <c r="M28" s="137"/>
      <c r="N28" s="138"/>
      <c r="O28" s="138"/>
      <c r="P28" s="138"/>
      <c r="Q28" s="138"/>
      <c r="R28" s="138"/>
      <c r="S28" s="138"/>
      <c r="T28" s="138"/>
      <c r="U28" s="138"/>
      <c r="V28" s="138"/>
      <c r="W28" s="138"/>
      <c r="X28" s="138"/>
      <c r="Y28" s="138"/>
      <c r="Z28" s="139"/>
    </row>
    <row r="29" spans="1:27" ht="23.1" customHeight="1" x14ac:dyDescent="0.15">
      <c r="A29" s="63"/>
      <c r="B29" s="64"/>
      <c r="C29" s="53" t="s">
        <v>22</v>
      </c>
      <c r="D29" s="53"/>
      <c r="E29" s="53"/>
      <c r="F29" s="53"/>
      <c r="G29" s="72" t="s">
        <v>31</v>
      </c>
      <c r="H29" s="53"/>
      <c r="I29" s="53"/>
      <c r="J29" s="164" t="str">
        <f>IFERROR(AVERAGE(J27:L28), "")</f>
        <v/>
      </c>
      <c r="K29" s="164"/>
      <c r="L29" s="165"/>
      <c r="M29" s="140"/>
      <c r="N29" s="129"/>
      <c r="O29" s="129"/>
      <c r="P29" s="129"/>
      <c r="Q29" s="129"/>
      <c r="R29" s="129"/>
      <c r="S29" s="129"/>
      <c r="T29" s="129"/>
      <c r="U29" s="129"/>
      <c r="V29" s="129"/>
      <c r="W29" s="129"/>
      <c r="X29" s="129"/>
      <c r="Y29" s="129"/>
      <c r="Z29" s="141"/>
    </row>
    <row r="30" spans="1:27" ht="8.1" customHeight="1" x14ac:dyDescent="0.15"/>
    <row r="31" spans="1:27" ht="23.1" customHeight="1" x14ac:dyDescent="0.15">
      <c r="A31" s="73"/>
      <c r="B31" s="74"/>
      <c r="C31" s="65" t="s">
        <v>23</v>
      </c>
      <c r="D31" s="65"/>
      <c r="E31" s="65"/>
      <c r="F31" s="65"/>
      <c r="G31" s="73"/>
      <c r="H31" s="65"/>
      <c r="I31" s="74"/>
      <c r="J31" s="73" t="s">
        <v>27</v>
      </c>
      <c r="K31" s="65"/>
      <c r="L31" s="74"/>
      <c r="M31" s="73" t="s">
        <v>26</v>
      </c>
      <c r="N31" s="65"/>
      <c r="O31" s="74"/>
      <c r="P31" s="73" t="s">
        <v>28</v>
      </c>
      <c r="Q31" s="65"/>
      <c r="R31" s="74"/>
      <c r="S31" s="73" t="s">
        <v>29</v>
      </c>
      <c r="T31" s="65"/>
      <c r="U31" s="65"/>
      <c r="V31" s="74"/>
      <c r="W31" s="73" t="s">
        <v>30</v>
      </c>
      <c r="X31" s="65"/>
      <c r="Y31" s="65"/>
      <c r="Z31" s="74"/>
    </row>
    <row r="32" spans="1:27" ht="23.1" customHeight="1" x14ac:dyDescent="0.15">
      <c r="A32" s="72" t="s">
        <v>24</v>
      </c>
      <c r="B32" s="54"/>
      <c r="C32" s="52"/>
      <c r="D32" s="52"/>
      <c r="E32" s="53" t="s">
        <v>39</v>
      </c>
      <c r="F32" s="54"/>
      <c r="G32" s="72"/>
      <c r="H32" s="53"/>
      <c r="I32" s="54"/>
      <c r="J32" s="112" t="str">
        <f>IFERROR(IF(AND(ISNUMBER(J29), ISNUMBER(C32)), IF(AND(J29&gt;=912, J29&lt;=1114), "(補正不要)", IF(J29&lt;&gt;0, ROUND(1013/J29, 2), "")), ""), "")</f>
        <v/>
      </c>
      <c r="K32" s="113"/>
      <c r="L32" s="114"/>
      <c r="M32" s="72" t="s">
        <v>32</v>
      </c>
      <c r="N32" s="53"/>
      <c r="O32" s="54"/>
      <c r="P32" s="72">
        <v>200</v>
      </c>
      <c r="Q32" s="53"/>
      <c r="R32" s="54"/>
      <c r="S32" s="72">
        <v>6</v>
      </c>
      <c r="T32" s="53"/>
      <c r="U32" s="53"/>
      <c r="V32" s="54"/>
      <c r="W32" s="115" t="str">
        <f>IFERROR(IF(J32="(補正不要)", ROUND(C32,2), ROUND(C32*J32,2)), "")</f>
        <v/>
      </c>
      <c r="X32" s="116"/>
      <c r="Y32" s="53" t="s">
        <v>40</v>
      </c>
      <c r="Z32" s="54"/>
    </row>
    <row r="33" spans="1:27" ht="15" customHeight="1" x14ac:dyDescent="0.15"/>
    <row r="34" spans="1:27" s="27" customFormat="1" ht="23.1" customHeight="1" x14ac:dyDescent="0.2">
      <c r="A34" s="97" t="s">
        <v>37</v>
      </c>
      <c r="B34" s="97"/>
      <c r="C34" s="97"/>
      <c r="D34" s="97"/>
      <c r="E34" s="97"/>
      <c r="F34" s="97"/>
      <c r="G34" s="97"/>
      <c r="H34" s="29"/>
      <c r="I34" s="108" t="s">
        <v>62</v>
      </c>
      <c r="J34" s="109"/>
      <c r="K34" s="109"/>
      <c r="L34" s="109"/>
      <c r="M34" s="109"/>
      <c r="N34" s="109"/>
      <c r="O34" s="109"/>
      <c r="P34" s="109"/>
      <c r="Q34" s="109"/>
      <c r="R34" s="110"/>
      <c r="S34" s="111"/>
      <c r="T34" s="111"/>
      <c r="U34" s="111"/>
      <c r="V34" s="111"/>
      <c r="W34" s="111"/>
      <c r="X34" s="111"/>
      <c r="Y34" s="111"/>
      <c r="Z34" s="111"/>
      <c r="AA34" s="34"/>
    </row>
    <row r="35" spans="1:27" ht="8.1" customHeight="1" x14ac:dyDescent="0.15"/>
    <row r="36" spans="1:27" ht="23.1" customHeight="1" x14ac:dyDescent="0.15">
      <c r="A36" s="58" t="s">
        <v>16</v>
      </c>
      <c r="B36" s="57"/>
      <c r="C36" s="57"/>
      <c r="D36" s="55"/>
      <c r="E36" s="55"/>
      <c r="F36" s="28" t="s">
        <v>17</v>
      </c>
      <c r="G36" s="46"/>
      <c r="H36" s="28" t="s">
        <v>18</v>
      </c>
      <c r="I36" s="46"/>
      <c r="J36" s="28" t="s">
        <v>17</v>
      </c>
      <c r="K36" s="46"/>
      <c r="L36" s="117" t="s">
        <v>42</v>
      </c>
      <c r="M36" s="117"/>
      <c r="N36" s="117"/>
      <c r="O36" s="117"/>
      <c r="P36" s="117"/>
      <c r="Q36" s="117"/>
      <c r="R36" s="117"/>
      <c r="S36" s="66" t="s">
        <v>49</v>
      </c>
      <c r="T36" s="67"/>
      <c r="U36" s="68"/>
      <c r="V36" s="68"/>
      <c r="W36" s="68"/>
      <c r="X36" s="69"/>
      <c r="Y36" s="70"/>
      <c r="Z36" s="71"/>
    </row>
    <row r="37" spans="1:27" ht="23.1" customHeight="1" x14ac:dyDescent="0.15">
      <c r="A37" s="59" t="s">
        <v>19</v>
      </c>
      <c r="B37" s="60"/>
      <c r="C37" s="65" t="s">
        <v>20</v>
      </c>
      <c r="D37" s="65"/>
      <c r="E37" s="65"/>
      <c r="F37" s="65"/>
      <c r="G37" s="88" t="s">
        <v>33</v>
      </c>
      <c r="H37" s="89"/>
      <c r="I37" s="89"/>
      <c r="J37" s="90"/>
      <c r="K37" s="90"/>
      <c r="L37" s="91"/>
      <c r="M37" s="98"/>
      <c r="N37" s="99"/>
      <c r="O37" s="99"/>
      <c r="P37" s="100"/>
      <c r="Q37" s="100"/>
      <c r="R37" s="100"/>
      <c r="S37" s="100"/>
      <c r="T37" s="100"/>
      <c r="U37" s="100"/>
      <c r="V37" s="100"/>
      <c r="W37" s="100"/>
      <c r="X37" s="100"/>
      <c r="Y37" s="100"/>
      <c r="Z37" s="101"/>
    </row>
    <row r="38" spans="1:27" ht="23.1" customHeight="1" x14ac:dyDescent="0.15">
      <c r="A38" s="61"/>
      <c r="B38" s="62"/>
      <c r="C38" s="92" t="s">
        <v>21</v>
      </c>
      <c r="D38" s="92"/>
      <c r="E38" s="92"/>
      <c r="F38" s="92"/>
      <c r="G38" s="93" t="s">
        <v>33</v>
      </c>
      <c r="H38" s="94"/>
      <c r="I38" s="94"/>
      <c r="J38" s="95"/>
      <c r="K38" s="95"/>
      <c r="L38" s="96"/>
      <c r="M38" s="102"/>
      <c r="N38" s="103"/>
      <c r="O38" s="103"/>
      <c r="P38" s="103"/>
      <c r="Q38" s="103"/>
      <c r="R38" s="103"/>
      <c r="S38" s="103"/>
      <c r="T38" s="103"/>
      <c r="U38" s="103"/>
      <c r="V38" s="103"/>
      <c r="W38" s="103"/>
      <c r="X38" s="103"/>
      <c r="Y38" s="103"/>
      <c r="Z38" s="104"/>
    </row>
    <row r="39" spans="1:27" ht="23.1" customHeight="1" x14ac:dyDescent="0.15">
      <c r="A39" s="63"/>
      <c r="B39" s="64"/>
      <c r="C39" s="53" t="s">
        <v>22</v>
      </c>
      <c r="D39" s="53"/>
      <c r="E39" s="53"/>
      <c r="F39" s="53"/>
      <c r="G39" s="75" t="s">
        <v>34</v>
      </c>
      <c r="H39" s="76"/>
      <c r="I39" s="76"/>
      <c r="J39" s="77" t="str">
        <f>IFERROR(AVERAGE(J37:L38), "")</f>
        <v/>
      </c>
      <c r="K39" s="77"/>
      <c r="L39" s="78"/>
      <c r="M39" s="105"/>
      <c r="N39" s="106"/>
      <c r="O39" s="106"/>
      <c r="P39" s="106"/>
      <c r="Q39" s="106"/>
      <c r="R39" s="106"/>
      <c r="S39" s="106"/>
      <c r="T39" s="106"/>
      <c r="U39" s="106"/>
      <c r="V39" s="106"/>
      <c r="W39" s="106"/>
      <c r="X39" s="106"/>
      <c r="Y39" s="106"/>
      <c r="Z39" s="107"/>
    </row>
    <row r="40" spans="1:27" ht="8.1" customHeight="1" x14ac:dyDescent="0.15"/>
    <row r="41" spans="1:27" ht="23.1" customHeight="1" x14ac:dyDescent="0.15">
      <c r="A41" s="73"/>
      <c r="B41" s="74"/>
      <c r="C41" s="65" t="s">
        <v>23</v>
      </c>
      <c r="D41" s="65"/>
      <c r="E41" s="65"/>
      <c r="F41" s="65"/>
      <c r="G41" s="82" t="s">
        <v>41</v>
      </c>
      <c r="H41" s="83"/>
      <c r="I41" s="83"/>
      <c r="J41" s="83"/>
      <c r="K41" s="83"/>
      <c r="L41" s="84"/>
      <c r="M41" s="73" t="s">
        <v>26</v>
      </c>
      <c r="N41" s="65"/>
      <c r="O41" s="74"/>
      <c r="P41" s="73" t="s">
        <v>28</v>
      </c>
      <c r="Q41" s="65"/>
      <c r="R41" s="74"/>
      <c r="S41" s="73" t="s">
        <v>29</v>
      </c>
      <c r="T41" s="65"/>
      <c r="U41" s="65"/>
      <c r="V41" s="74"/>
      <c r="W41" s="73" t="s">
        <v>30</v>
      </c>
      <c r="X41" s="65"/>
      <c r="Y41" s="65"/>
      <c r="Z41" s="74"/>
    </row>
    <row r="42" spans="1:27" ht="23.1" customHeight="1" x14ac:dyDescent="0.15">
      <c r="A42" s="72" t="s">
        <v>24</v>
      </c>
      <c r="B42" s="54"/>
      <c r="C42" s="79"/>
      <c r="D42" s="80"/>
      <c r="E42" s="80"/>
      <c r="F42" s="81"/>
      <c r="G42" s="85"/>
      <c r="H42" s="86"/>
      <c r="I42" s="86"/>
      <c r="J42" s="86"/>
      <c r="K42" s="86"/>
      <c r="L42" s="87"/>
      <c r="M42" s="72" t="s">
        <v>32</v>
      </c>
      <c r="N42" s="53"/>
      <c r="O42" s="54"/>
      <c r="P42" s="72">
        <v>100</v>
      </c>
      <c r="Q42" s="53"/>
      <c r="R42" s="54"/>
      <c r="S42" s="72">
        <v>3</v>
      </c>
      <c r="T42" s="53"/>
      <c r="U42" s="53"/>
      <c r="V42" s="54"/>
      <c r="W42" s="51"/>
      <c r="X42" s="52"/>
      <c r="Y42" s="49" t="s">
        <v>358</v>
      </c>
      <c r="Z42" s="50"/>
    </row>
    <row r="43" spans="1:27" ht="8.1" customHeight="1" x14ac:dyDescent="0.15"/>
    <row r="44" spans="1:27" ht="23.1" customHeight="1" x14ac:dyDescent="0.15">
      <c r="A44" s="177" t="s">
        <v>43</v>
      </c>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row>
    <row r="45" spans="1:27" ht="20.100000000000001" customHeight="1" x14ac:dyDescent="0.15">
      <c r="F45" s="187" t="s">
        <v>47</v>
      </c>
      <c r="G45" s="188"/>
      <c r="H45" s="188"/>
      <c r="I45" s="188"/>
      <c r="J45" s="188"/>
      <c r="K45" s="188"/>
      <c r="L45" s="188"/>
      <c r="M45" s="188"/>
      <c r="N45" s="188"/>
      <c r="O45" s="188"/>
      <c r="P45" s="191"/>
      <c r="Q45" s="192"/>
      <c r="R45" s="192"/>
      <c r="S45" s="189" t="s">
        <v>48</v>
      </c>
      <c r="T45" s="189"/>
      <c r="U45" s="190"/>
    </row>
    <row r="46" spans="1:27" ht="20.100000000000001" customHeight="1" x14ac:dyDescent="0.15">
      <c r="F46" s="187" t="s">
        <v>46</v>
      </c>
      <c r="G46" s="188"/>
      <c r="H46" s="188"/>
      <c r="I46" s="188"/>
      <c r="J46" s="188"/>
      <c r="K46" s="188"/>
      <c r="L46" s="188"/>
      <c r="M46" s="188"/>
      <c r="N46" s="188"/>
      <c r="O46" s="188"/>
      <c r="P46" s="191"/>
      <c r="Q46" s="192"/>
      <c r="R46" s="192"/>
      <c r="S46" s="189" t="s">
        <v>78</v>
      </c>
      <c r="T46" s="189"/>
      <c r="U46" s="190"/>
    </row>
    <row r="47" spans="1:27" ht="20.100000000000001" customHeight="1" x14ac:dyDescent="0.15">
      <c r="F47" s="187" t="s">
        <v>45</v>
      </c>
      <c r="G47" s="188"/>
      <c r="H47" s="188"/>
      <c r="I47" s="188"/>
      <c r="J47" s="188"/>
      <c r="K47" s="188"/>
      <c r="L47" s="188"/>
      <c r="M47" s="188"/>
      <c r="N47" s="188"/>
      <c r="O47" s="188"/>
      <c r="P47" s="191"/>
      <c r="Q47" s="192"/>
      <c r="R47" s="192"/>
      <c r="S47" s="189" t="s">
        <v>78</v>
      </c>
      <c r="T47" s="189"/>
      <c r="U47" s="190"/>
    </row>
    <row r="48" spans="1:27" ht="8.1" customHeight="1" x14ac:dyDescent="0.15"/>
    <row r="49" spans="1:26" ht="20.100000000000001" customHeight="1" x14ac:dyDescent="0.15">
      <c r="A49" s="59" t="s">
        <v>44</v>
      </c>
      <c r="B49" s="60"/>
      <c r="C49" s="178" t="s">
        <v>359</v>
      </c>
      <c r="D49" s="179"/>
      <c r="E49" s="179"/>
      <c r="F49" s="179"/>
      <c r="G49" s="179"/>
      <c r="H49" s="179"/>
      <c r="I49" s="179"/>
      <c r="J49" s="179"/>
      <c r="K49" s="179"/>
      <c r="L49" s="179"/>
      <c r="M49" s="179"/>
      <c r="N49" s="179"/>
      <c r="O49" s="179"/>
      <c r="P49" s="179"/>
      <c r="Q49" s="179"/>
      <c r="R49" s="179"/>
      <c r="S49" s="179"/>
      <c r="T49" s="179"/>
      <c r="U49" s="179"/>
      <c r="V49" s="179"/>
      <c r="W49" s="179"/>
      <c r="X49" s="179"/>
      <c r="Y49" s="179"/>
      <c r="Z49" s="180"/>
    </row>
    <row r="50" spans="1:26" ht="20.100000000000001" customHeight="1" x14ac:dyDescent="0.15">
      <c r="A50" s="61"/>
      <c r="B50" s="62"/>
      <c r="C50" s="181"/>
      <c r="D50" s="182"/>
      <c r="E50" s="182"/>
      <c r="F50" s="182"/>
      <c r="G50" s="182"/>
      <c r="H50" s="182"/>
      <c r="I50" s="182"/>
      <c r="J50" s="182"/>
      <c r="K50" s="182"/>
      <c r="L50" s="182"/>
      <c r="M50" s="182"/>
      <c r="N50" s="182"/>
      <c r="O50" s="182"/>
      <c r="P50" s="182"/>
      <c r="Q50" s="182"/>
      <c r="R50" s="182"/>
      <c r="S50" s="182"/>
      <c r="T50" s="182"/>
      <c r="U50" s="182"/>
      <c r="V50" s="182"/>
      <c r="W50" s="182"/>
      <c r="X50" s="182"/>
      <c r="Y50" s="182"/>
      <c r="Z50" s="183"/>
    </row>
    <row r="51" spans="1:26" ht="20.100000000000001" customHeight="1" x14ac:dyDescent="0.15">
      <c r="A51" s="63"/>
      <c r="B51" s="64"/>
      <c r="C51" s="184"/>
      <c r="D51" s="185"/>
      <c r="E51" s="185"/>
      <c r="F51" s="185"/>
      <c r="G51" s="185"/>
      <c r="H51" s="185"/>
      <c r="I51" s="185"/>
      <c r="J51" s="185"/>
      <c r="K51" s="185"/>
      <c r="L51" s="185"/>
      <c r="M51" s="185"/>
      <c r="N51" s="185"/>
      <c r="O51" s="185"/>
      <c r="P51" s="185"/>
      <c r="Q51" s="185"/>
      <c r="R51" s="185"/>
      <c r="S51" s="185"/>
      <c r="T51" s="185"/>
      <c r="U51" s="185"/>
      <c r="V51" s="185"/>
      <c r="W51" s="185"/>
      <c r="X51" s="185"/>
      <c r="Y51" s="185"/>
      <c r="Z51" s="186"/>
    </row>
    <row r="52" spans="1:26" ht="8.1" customHeight="1" x14ac:dyDescent="0.15"/>
    <row r="53" spans="1:26" ht="23.1" customHeight="1" x14ac:dyDescent="0.15">
      <c r="A53" s="169" t="s">
        <v>362</v>
      </c>
      <c r="B53" s="170"/>
      <c r="C53" s="173"/>
      <c r="D53" s="174"/>
      <c r="E53" s="174"/>
      <c r="F53" s="174"/>
      <c r="G53" s="174"/>
      <c r="H53" s="174"/>
      <c r="I53" s="174"/>
      <c r="J53" s="174"/>
      <c r="K53" s="174"/>
      <c r="L53" s="174"/>
      <c r="M53" s="174"/>
      <c r="N53" s="174"/>
      <c r="O53" s="174"/>
      <c r="P53" s="174"/>
      <c r="Q53" s="174"/>
      <c r="R53" s="174"/>
      <c r="S53" s="174"/>
      <c r="T53" s="174"/>
      <c r="U53" s="174"/>
      <c r="V53" s="174"/>
      <c r="W53" s="174"/>
      <c r="X53" s="174"/>
      <c r="Y53" s="174"/>
      <c r="Z53" s="174"/>
    </row>
    <row r="54" spans="1:26" ht="23.1" customHeight="1" x14ac:dyDescent="0.15">
      <c r="A54" s="171"/>
      <c r="B54" s="171"/>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spans="1:26" ht="23.1" customHeight="1" x14ac:dyDescent="0.15">
      <c r="A55" s="172"/>
      <c r="B55" s="172"/>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spans="1:26" ht="23.1" customHeight="1" x14ac:dyDescent="0.15">
      <c r="Z56" s="30" t="s">
        <v>340</v>
      </c>
    </row>
  </sheetData>
  <sheetProtection selectLockedCells="1"/>
  <mergeCells count="153">
    <mergeCell ref="C49:Z51"/>
    <mergeCell ref="A49:B51"/>
    <mergeCell ref="F45:O45"/>
    <mergeCell ref="F46:O46"/>
    <mergeCell ref="F47:O47"/>
    <mergeCell ref="S45:U45"/>
    <mergeCell ref="S46:U46"/>
    <mergeCell ref="S47:U47"/>
    <mergeCell ref="P45:R45"/>
    <mergeCell ref="P46:R46"/>
    <mergeCell ref="P47:R47"/>
    <mergeCell ref="A53:B55"/>
    <mergeCell ref="C53:Z55"/>
    <mergeCell ref="A44:Z44"/>
    <mergeCell ref="C19:F19"/>
    <mergeCell ref="C21:F21"/>
    <mergeCell ref="A21:B21"/>
    <mergeCell ref="M17:O17"/>
    <mergeCell ref="W22:X22"/>
    <mergeCell ref="Y22:Z22"/>
    <mergeCell ref="X26:Z26"/>
    <mergeCell ref="S22:V22"/>
    <mergeCell ref="P31:R31"/>
    <mergeCell ref="A32:B32"/>
    <mergeCell ref="C32:D32"/>
    <mergeCell ref="A22:B22"/>
    <mergeCell ref="A24:D24"/>
    <mergeCell ref="A26:C26"/>
    <mergeCell ref="M32:O32"/>
    <mergeCell ref="A31:B31"/>
    <mergeCell ref="C31:F31"/>
    <mergeCell ref="G31:I31"/>
    <mergeCell ref="J31:L31"/>
    <mergeCell ref="M31:O31"/>
    <mergeCell ref="C28:F28"/>
    <mergeCell ref="C27:F27"/>
    <mergeCell ref="G29:I29"/>
    <mergeCell ref="J29:L29"/>
    <mergeCell ref="P22:R22"/>
    <mergeCell ref="M22:O22"/>
    <mergeCell ref="C22:D22"/>
    <mergeCell ref="J22:L22"/>
    <mergeCell ref="G22:I22"/>
    <mergeCell ref="C29:F29"/>
    <mergeCell ref="A27:B29"/>
    <mergeCell ref="W21:Z21"/>
    <mergeCell ref="S21:V21"/>
    <mergeCell ref="P17:R17"/>
    <mergeCell ref="P18:R18"/>
    <mergeCell ref="P19:R19"/>
    <mergeCell ref="P21:R21"/>
    <mergeCell ref="A16:C16"/>
    <mergeCell ref="J18:L18"/>
    <mergeCell ref="J19:L19"/>
    <mergeCell ref="J21:L21"/>
    <mergeCell ref="G21:I21"/>
    <mergeCell ref="G18:I18"/>
    <mergeCell ref="G19:I19"/>
    <mergeCell ref="J17:L17"/>
    <mergeCell ref="M18:O18"/>
    <mergeCell ref="M19:O19"/>
    <mergeCell ref="M21:O21"/>
    <mergeCell ref="A17:B19"/>
    <mergeCell ref="C17:F17"/>
    <mergeCell ref="C18:F18"/>
    <mergeCell ref="G17:I17"/>
    <mergeCell ref="G28:I28"/>
    <mergeCell ref="J28:L28"/>
    <mergeCell ref="K8:L8"/>
    <mergeCell ref="L11:Z11"/>
    <mergeCell ref="A12:B12"/>
    <mergeCell ref="F11:I11"/>
    <mergeCell ref="J11:K11"/>
    <mergeCell ref="N12:P12"/>
    <mergeCell ref="A9:G9"/>
    <mergeCell ref="A10:F10"/>
    <mergeCell ref="G10:N10"/>
    <mergeCell ref="M9:N9"/>
    <mergeCell ref="C12:F12"/>
    <mergeCell ref="O10:Q10"/>
    <mergeCell ref="R10:Z10"/>
    <mergeCell ref="C8:J8"/>
    <mergeCell ref="O6:Q6"/>
    <mergeCell ref="R6:Z6"/>
    <mergeCell ref="S31:V31"/>
    <mergeCell ref="W31:Z31"/>
    <mergeCell ref="A1:Z1"/>
    <mergeCell ref="A8:B8"/>
    <mergeCell ref="X3:Y3"/>
    <mergeCell ref="X8:Y8"/>
    <mergeCell ref="X12:Y12"/>
    <mergeCell ref="T3:U3"/>
    <mergeCell ref="T8:U8"/>
    <mergeCell ref="U9:Z9"/>
    <mergeCell ref="T12:U12"/>
    <mergeCell ref="M27:Z29"/>
    <mergeCell ref="S17:Z19"/>
    <mergeCell ref="G14:O14"/>
    <mergeCell ref="A14:F14"/>
    <mergeCell ref="G24:O24"/>
    <mergeCell ref="P14:Z14"/>
    <mergeCell ref="P24:Z24"/>
    <mergeCell ref="A5:J5"/>
    <mergeCell ref="K5:L5"/>
    <mergeCell ref="G27:I27"/>
    <mergeCell ref="J27:L27"/>
    <mergeCell ref="P41:R41"/>
    <mergeCell ref="S41:V41"/>
    <mergeCell ref="W41:Z41"/>
    <mergeCell ref="G37:I37"/>
    <mergeCell ref="J37:L37"/>
    <mergeCell ref="C38:F38"/>
    <mergeCell ref="G38:I38"/>
    <mergeCell ref="J38:L38"/>
    <mergeCell ref="P32:R32"/>
    <mergeCell ref="S32:V32"/>
    <mergeCell ref="A34:G34"/>
    <mergeCell ref="D36:E36"/>
    <mergeCell ref="E32:F32"/>
    <mergeCell ref="Y32:Z32"/>
    <mergeCell ref="M37:Z39"/>
    <mergeCell ref="I34:Q34"/>
    <mergeCell ref="R34:Z34"/>
    <mergeCell ref="S36:W36"/>
    <mergeCell ref="X36:Z36"/>
    <mergeCell ref="G32:I32"/>
    <mergeCell ref="J32:L32"/>
    <mergeCell ref="W32:X32"/>
    <mergeCell ref="L36:R36"/>
    <mergeCell ref="Y42:Z42"/>
    <mergeCell ref="W42:X42"/>
    <mergeCell ref="E22:F22"/>
    <mergeCell ref="D16:E16"/>
    <mergeCell ref="A11:E11"/>
    <mergeCell ref="D26:E26"/>
    <mergeCell ref="A36:C36"/>
    <mergeCell ref="A37:B39"/>
    <mergeCell ref="C37:F37"/>
    <mergeCell ref="S16:W16"/>
    <mergeCell ref="X16:Z16"/>
    <mergeCell ref="S26:W26"/>
    <mergeCell ref="A42:B42"/>
    <mergeCell ref="M42:O42"/>
    <mergeCell ref="P42:R42"/>
    <mergeCell ref="S42:V42"/>
    <mergeCell ref="A41:B41"/>
    <mergeCell ref="C41:F41"/>
    <mergeCell ref="M41:O41"/>
    <mergeCell ref="C39:F39"/>
    <mergeCell ref="G39:I39"/>
    <mergeCell ref="J39:L39"/>
    <mergeCell ref="C42:F42"/>
    <mergeCell ref="G41:L42"/>
  </mergeCells>
  <phoneticPr fontId="1"/>
  <printOptions horizontalCentered="1"/>
  <pageMargins left="0.51181102362204722" right="0.51181102362204722" top="0.55118110236220474" bottom="0" header="0.31496062992125984" footer="0.31496062992125984"/>
  <pageSetup paperSize="9" scale="82"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'プルダウンリスト(VOC)'!$A$1:$A$5</xm:f>
          </x14:formula1>
          <xm:sqref>F11:I11</xm:sqref>
        </x14:dataValidation>
        <x14:dataValidation type="list" allowBlank="1" showInputMessage="1" showErrorMessage="1">
          <x14:formula1>
            <xm:f>'プルダウンリスト(VOC)'!$B$1:$B$5</xm:f>
          </x14:formula1>
          <xm:sqref>U9:Z9</xm:sqref>
        </x14:dataValidation>
        <x14:dataValidation type="list" allowBlank="1" showInputMessage="1" showErrorMessage="1">
          <x14:formula1>
            <xm:f>学校名!$C$1:$C$5</xm:f>
          </x14:formula1>
          <xm:sqref>K5:L5</xm:sqref>
        </x14:dataValidation>
        <x14:dataValidation type="list" allowBlank="1" showInputMessage="1" showErrorMessage="1">
          <x14:formula1>
            <xm:f>'プルダウンリスト(VOC)'!$D$1:$D$4</xm:f>
          </x14:formula1>
          <xm:sqref>M37:Z39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6"/>
  <sheetViews>
    <sheetView showGridLines="0" zoomScale="90" zoomScaleNormal="90" zoomScaleSheetLayoutView="91" workbookViewId="0">
      <selection activeCell="M22" sqref="M22:O22"/>
    </sheetView>
  </sheetViews>
  <sheetFormatPr defaultColWidth="4.625" defaultRowHeight="23.1" customHeight="1" x14ac:dyDescent="0.15"/>
  <cols>
    <col min="1" max="1" width="4.625" style="12" customWidth="1"/>
    <col min="2" max="3" width="4.625" style="12"/>
    <col min="4" max="5" width="2.625" style="12" customWidth="1"/>
    <col min="6" max="9" width="4.625" style="12"/>
    <col min="10" max="10" width="4.625" style="12" customWidth="1"/>
    <col min="11" max="11" width="4.625" style="12"/>
    <col min="12" max="12" width="5.625" style="12" customWidth="1"/>
    <col min="13" max="19" width="4.625" style="12"/>
    <col min="20" max="21" width="2.625" style="12" customWidth="1"/>
    <col min="22" max="23" width="4.625" style="12"/>
    <col min="24" max="25" width="2.625" style="12" customWidth="1"/>
    <col min="26" max="26" width="4.625" style="12"/>
    <col min="27" max="27" width="25.75" style="32" customWidth="1"/>
    <col min="28" max="16384" width="4.625" style="12"/>
  </cols>
  <sheetData>
    <row r="1" spans="1:27" ht="23.1" customHeight="1" x14ac:dyDescent="0.15">
      <c r="A1" s="122" t="s">
        <v>4</v>
      </c>
      <c r="B1" s="122"/>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1:27" ht="8.1" customHeight="1" x14ac:dyDescent="0.15"/>
    <row r="3" spans="1:27" ht="23.1" customHeight="1" x14ac:dyDescent="0.15">
      <c r="R3" s="13" t="s">
        <v>10</v>
      </c>
      <c r="S3" s="43">
        <v>6</v>
      </c>
      <c r="T3" s="128" t="s">
        <v>0</v>
      </c>
      <c r="U3" s="129"/>
      <c r="V3" s="43">
        <v>9</v>
      </c>
      <c r="W3" s="13" t="s">
        <v>12</v>
      </c>
      <c r="X3" s="125">
        <v>24</v>
      </c>
      <c r="Y3" s="125"/>
      <c r="Z3" s="13" t="s">
        <v>6</v>
      </c>
    </row>
    <row r="4" spans="1:27" ht="8.1" customHeight="1" x14ac:dyDescent="0.15"/>
    <row r="5" spans="1:27" s="15" customFormat="1" ht="23.1" customHeight="1" x14ac:dyDescent="0.15">
      <c r="A5" s="144" t="s">
        <v>341</v>
      </c>
      <c r="B5" s="144"/>
      <c r="C5" s="144"/>
      <c r="D5" s="144"/>
      <c r="E5" s="144"/>
      <c r="F5" s="144"/>
      <c r="G5" s="144"/>
      <c r="H5" s="144"/>
      <c r="I5" s="144"/>
      <c r="J5" s="144"/>
      <c r="K5" s="145" t="s">
        <v>204</v>
      </c>
      <c r="L5" s="145"/>
      <c r="M5" s="14" t="s">
        <v>202</v>
      </c>
      <c r="AA5" s="38" t="s">
        <v>354</v>
      </c>
    </row>
    <row r="6" spans="1:27" s="16" customFormat="1" ht="23.1" customHeight="1" x14ac:dyDescent="0.15">
      <c r="N6" s="39"/>
      <c r="O6" s="118" t="s">
        <v>356</v>
      </c>
      <c r="P6" s="119"/>
      <c r="Q6" s="119"/>
      <c r="R6" s="120" t="s">
        <v>357</v>
      </c>
      <c r="S6" s="121"/>
      <c r="T6" s="121"/>
      <c r="U6" s="121"/>
      <c r="V6" s="121"/>
      <c r="W6" s="121"/>
      <c r="X6" s="121"/>
      <c r="Y6" s="121"/>
      <c r="Z6" s="121"/>
      <c r="AA6" s="37" t="s">
        <v>353</v>
      </c>
    </row>
    <row r="7" spans="1:27" ht="8.1" customHeight="1" thickBot="1" x14ac:dyDescent="0.2"/>
    <row r="8" spans="1:27" ht="23.1" customHeight="1" thickTop="1" x14ac:dyDescent="0.15">
      <c r="A8" s="123" t="s">
        <v>63</v>
      </c>
      <c r="B8" s="124"/>
      <c r="C8" s="154" t="s">
        <v>342</v>
      </c>
      <c r="D8" s="154"/>
      <c r="E8" s="154"/>
      <c r="F8" s="154"/>
      <c r="G8" s="154"/>
      <c r="H8" s="154"/>
      <c r="I8" s="154"/>
      <c r="J8" s="154"/>
      <c r="K8" s="124" t="s">
        <v>51</v>
      </c>
      <c r="L8" s="124"/>
      <c r="M8" s="17" t="s">
        <v>10</v>
      </c>
      <c r="N8" s="44">
        <v>6</v>
      </c>
      <c r="O8" s="17" t="s">
        <v>0</v>
      </c>
      <c r="P8" s="44">
        <v>9</v>
      </c>
      <c r="Q8" s="17" t="s">
        <v>14</v>
      </c>
      <c r="R8" s="44">
        <v>20</v>
      </c>
      <c r="S8" s="17" t="s">
        <v>6</v>
      </c>
      <c r="T8" s="130">
        <v>9</v>
      </c>
      <c r="U8" s="130"/>
      <c r="V8" s="17" t="s">
        <v>13</v>
      </c>
      <c r="W8" s="47" t="s">
        <v>370</v>
      </c>
      <c r="X8" s="126" t="s">
        <v>2</v>
      </c>
      <c r="Y8" s="126"/>
      <c r="Z8" s="18"/>
    </row>
    <row r="9" spans="1:27" ht="23.1" customHeight="1" x14ac:dyDescent="0.15">
      <c r="A9" s="56" t="s">
        <v>64</v>
      </c>
      <c r="B9" s="57"/>
      <c r="C9" s="57"/>
      <c r="D9" s="57"/>
      <c r="E9" s="57"/>
      <c r="F9" s="57"/>
      <c r="G9" s="57"/>
      <c r="H9" s="36">
        <v>1</v>
      </c>
      <c r="I9" s="19" t="s">
        <v>58</v>
      </c>
      <c r="J9" s="20" t="s">
        <v>57</v>
      </c>
      <c r="K9" s="36">
        <v>20</v>
      </c>
      <c r="L9" s="21" t="s">
        <v>0</v>
      </c>
      <c r="M9" s="66" t="s">
        <v>56</v>
      </c>
      <c r="N9" s="67"/>
      <c r="O9" s="36" t="s">
        <v>343</v>
      </c>
      <c r="P9" s="21" t="s">
        <v>0</v>
      </c>
      <c r="Q9" s="22" t="s">
        <v>54</v>
      </c>
      <c r="R9" s="22"/>
      <c r="S9" s="22"/>
      <c r="T9" s="22"/>
      <c r="U9" s="131" t="s">
        <v>206</v>
      </c>
      <c r="V9" s="131"/>
      <c r="W9" s="131"/>
      <c r="X9" s="131"/>
      <c r="Y9" s="131"/>
      <c r="Z9" s="132"/>
      <c r="AA9" s="33" t="s">
        <v>350</v>
      </c>
    </row>
    <row r="10" spans="1:27" ht="23.1" customHeight="1" x14ac:dyDescent="0.15">
      <c r="A10" s="56" t="s">
        <v>65</v>
      </c>
      <c r="B10" s="57"/>
      <c r="C10" s="57"/>
      <c r="D10" s="57"/>
      <c r="E10" s="57"/>
      <c r="F10" s="57"/>
      <c r="G10" s="69" t="s">
        <v>346</v>
      </c>
      <c r="H10" s="69"/>
      <c r="I10" s="69"/>
      <c r="J10" s="69"/>
      <c r="K10" s="69"/>
      <c r="L10" s="69"/>
      <c r="M10" s="69"/>
      <c r="N10" s="69"/>
      <c r="O10" s="57" t="s">
        <v>50</v>
      </c>
      <c r="P10" s="57"/>
      <c r="Q10" s="57"/>
      <c r="R10" s="69" t="s">
        <v>347</v>
      </c>
      <c r="S10" s="152"/>
      <c r="T10" s="152"/>
      <c r="U10" s="152"/>
      <c r="V10" s="152"/>
      <c r="W10" s="152"/>
      <c r="X10" s="152"/>
      <c r="Y10" s="152"/>
      <c r="Z10" s="153"/>
    </row>
    <row r="11" spans="1:27" ht="23.1" customHeight="1" x14ac:dyDescent="0.15">
      <c r="A11" s="56" t="s">
        <v>352</v>
      </c>
      <c r="B11" s="57"/>
      <c r="C11" s="57"/>
      <c r="D11" s="57"/>
      <c r="E11" s="57"/>
      <c r="F11" s="131" t="s">
        <v>53</v>
      </c>
      <c r="G11" s="131"/>
      <c r="H11" s="131"/>
      <c r="I11" s="131"/>
      <c r="J11" s="57" t="s">
        <v>5</v>
      </c>
      <c r="K11" s="57"/>
      <c r="L11" s="69" t="s">
        <v>361</v>
      </c>
      <c r="M11" s="69"/>
      <c r="N11" s="69"/>
      <c r="O11" s="69"/>
      <c r="P11" s="69"/>
      <c r="Q11" s="69"/>
      <c r="R11" s="69"/>
      <c r="S11" s="69"/>
      <c r="T11" s="69"/>
      <c r="U11" s="69"/>
      <c r="V11" s="69"/>
      <c r="W11" s="69"/>
      <c r="X11" s="69"/>
      <c r="Y11" s="69"/>
      <c r="Z11" s="148"/>
      <c r="AA11" s="33" t="s">
        <v>348</v>
      </c>
    </row>
    <row r="12" spans="1:27" ht="23.1" customHeight="1" thickBot="1" x14ac:dyDescent="0.2">
      <c r="A12" s="149" t="s">
        <v>67</v>
      </c>
      <c r="B12" s="150"/>
      <c r="C12" s="151" t="s">
        <v>15</v>
      </c>
      <c r="D12" s="151"/>
      <c r="E12" s="151"/>
      <c r="F12" s="151"/>
      <c r="G12" s="42">
        <v>19</v>
      </c>
      <c r="H12" s="23" t="s">
        <v>6</v>
      </c>
      <c r="I12" s="42">
        <v>16</v>
      </c>
      <c r="J12" s="23" t="s">
        <v>7</v>
      </c>
      <c r="K12" s="42" t="s">
        <v>365</v>
      </c>
      <c r="L12" s="23" t="s">
        <v>2</v>
      </c>
      <c r="M12" s="24"/>
      <c r="N12" s="151" t="s">
        <v>9</v>
      </c>
      <c r="O12" s="151"/>
      <c r="P12" s="151"/>
      <c r="Q12" s="42">
        <v>19</v>
      </c>
      <c r="R12" s="23" t="s">
        <v>6</v>
      </c>
      <c r="S12" s="42">
        <v>17</v>
      </c>
      <c r="T12" s="127" t="s">
        <v>7</v>
      </c>
      <c r="U12" s="127"/>
      <c r="V12" s="42" t="s">
        <v>365</v>
      </c>
      <c r="W12" s="25" t="s">
        <v>2</v>
      </c>
      <c r="X12" s="127"/>
      <c r="Y12" s="127"/>
      <c r="Z12" s="26"/>
      <c r="AA12" s="48" t="s">
        <v>366</v>
      </c>
    </row>
    <row r="13" spans="1:27" ht="15" customHeight="1" thickTop="1" x14ac:dyDescent="0.15"/>
    <row r="14" spans="1:27" s="27" customFormat="1" ht="23.1" customHeight="1" x14ac:dyDescent="0.2">
      <c r="A14" s="97" t="s">
        <v>35</v>
      </c>
      <c r="B14" s="97"/>
      <c r="C14" s="97"/>
      <c r="D14" s="97"/>
      <c r="E14" s="142"/>
      <c r="F14" s="143"/>
      <c r="G14" s="108" t="s">
        <v>61</v>
      </c>
      <c r="H14" s="109"/>
      <c r="I14" s="109"/>
      <c r="J14" s="109"/>
      <c r="K14" s="109"/>
      <c r="L14" s="109"/>
      <c r="M14" s="109"/>
      <c r="N14" s="109"/>
      <c r="O14" s="109"/>
      <c r="P14" s="110" t="s">
        <v>1</v>
      </c>
      <c r="Q14" s="111"/>
      <c r="R14" s="111"/>
      <c r="S14" s="111"/>
      <c r="T14" s="111"/>
      <c r="U14" s="111"/>
      <c r="V14" s="111"/>
      <c r="W14" s="111"/>
      <c r="X14" s="111"/>
      <c r="Y14" s="111"/>
      <c r="Z14" s="111"/>
      <c r="AA14" s="34"/>
    </row>
    <row r="15" spans="1:27" ht="8.1" customHeight="1" x14ac:dyDescent="0.15"/>
    <row r="16" spans="1:27" ht="23.1" customHeight="1" x14ac:dyDescent="0.15">
      <c r="A16" s="58" t="s">
        <v>16</v>
      </c>
      <c r="B16" s="57"/>
      <c r="C16" s="57"/>
      <c r="D16" s="55">
        <v>9</v>
      </c>
      <c r="E16" s="55"/>
      <c r="F16" s="28" t="s">
        <v>17</v>
      </c>
      <c r="G16" s="46" t="s">
        <v>365</v>
      </c>
      <c r="H16" s="28" t="s">
        <v>18</v>
      </c>
      <c r="I16" s="46">
        <v>9</v>
      </c>
      <c r="J16" s="28" t="s">
        <v>17</v>
      </c>
      <c r="K16" s="46">
        <v>30</v>
      </c>
      <c r="L16" s="22"/>
      <c r="M16" s="22"/>
      <c r="N16" s="22"/>
      <c r="O16" s="22"/>
      <c r="P16" s="28"/>
      <c r="Q16" s="28"/>
      <c r="R16" s="28"/>
      <c r="S16" s="66" t="s">
        <v>49</v>
      </c>
      <c r="T16" s="67"/>
      <c r="U16" s="68"/>
      <c r="V16" s="68"/>
      <c r="W16" s="68"/>
      <c r="X16" s="69">
        <v>120</v>
      </c>
      <c r="Y16" s="70"/>
      <c r="Z16" s="71"/>
    </row>
    <row r="17" spans="1:27" ht="23.1" customHeight="1" x14ac:dyDescent="0.15">
      <c r="A17" s="59" t="s">
        <v>19</v>
      </c>
      <c r="B17" s="60"/>
      <c r="C17" s="65" t="s">
        <v>20</v>
      </c>
      <c r="D17" s="65"/>
      <c r="E17" s="65"/>
      <c r="F17" s="65"/>
      <c r="G17" s="88" t="s">
        <v>33</v>
      </c>
      <c r="H17" s="89"/>
      <c r="I17" s="89"/>
      <c r="J17" s="159">
        <v>24</v>
      </c>
      <c r="K17" s="159"/>
      <c r="L17" s="160"/>
      <c r="M17" s="88" t="s">
        <v>31</v>
      </c>
      <c r="N17" s="89"/>
      <c r="O17" s="89"/>
      <c r="P17" s="90">
        <v>965</v>
      </c>
      <c r="Q17" s="90"/>
      <c r="R17" s="91"/>
      <c r="S17" s="133" t="s">
        <v>367</v>
      </c>
      <c r="T17" s="135"/>
      <c r="U17" s="135"/>
      <c r="V17" s="135"/>
      <c r="W17" s="135"/>
      <c r="X17" s="135"/>
      <c r="Y17" s="135"/>
      <c r="Z17" s="136"/>
    </row>
    <row r="18" spans="1:27" ht="23.1" customHeight="1" x14ac:dyDescent="0.15">
      <c r="A18" s="61"/>
      <c r="B18" s="62"/>
      <c r="C18" s="92" t="s">
        <v>21</v>
      </c>
      <c r="D18" s="92"/>
      <c r="E18" s="92"/>
      <c r="F18" s="92"/>
      <c r="G18" s="93" t="s">
        <v>33</v>
      </c>
      <c r="H18" s="94"/>
      <c r="I18" s="94"/>
      <c r="J18" s="155">
        <v>24</v>
      </c>
      <c r="K18" s="155"/>
      <c r="L18" s="156"/>
      <c r="M18" s="93" t="s">
        <v>38</v>
      </c>
      <c r="N18" s="94"/>
      <c r="O18" s="94"/>
      <c r="P18" s="95">
        <v>965</v>
      </c>
      <c r="Q18" s="95"/>
      <c r="R18" s="96"/>
      <c r="S18" s="137"/>
      <c r="T18" s="138"/>
      <c r="U18" s="138"/>
      <c r="V18" s="138"/>
      <c r="W18" s="138"/>
      <c r="X18" s="138"/>
      <c r="Y18" s="138"/>
      <c r="Z18" s="139"/>
    </row>
    <row r="19" spans="1:27" ht="23.1" customHeight="1" x14ac:dyDescent="0.15">
      <c r="A19" s="63"/>
      <c r="B19" s="64"/>
      <c r="C19" s="53" t="s">
        <v>22</v>
      </c>
      <c r="D19" s="53"/>
      <c r="E19" s="53"/>
      <c r="F19" s="53"/>
      <c r="G19" s="75" t="s">
        <v>34</v>
      </c>
      <c r="H19" s="76"/>
      <c r="I19" s="76"/>
      <c r="J19" s="157">
        <f>IFERROR(AVERAGE(J17:L18),"")</f>
        <v>24</v>
      </c>
      <c r="K19" s="157"/>
      <c r="L19" s="158"/>
      <c r="M19" s="75" t="s">
        <v>31</v>
      </c>
      <c r="N19" s="76"/>
      <c r="O19" s="76"/>
      <c r="P19" s="77">
        <f>IFERROR(ROUND(AVERAGE(P17:R18), 0), "")</f>
        <v>965</v>
      </c>
      <c r="Q19" s="77"/>
      <c r="R19" s="78"/>
      <c r="S19" s="140"/>
      <c r="T19" s="129"/>
      <c r="U19" s="129"/>
      <c r="V19" s="129"/>
      <c r="W19" s="129"/>
      <c r="X19" s="129"/>
      <c r="Y19" s="129"/>
      <c r="Z19" s="141"/>
      <c r="AA19" s="41" t="s">
        <v>355</v>
      </c>
    </row>
    <row r="20" spans="1:27" ht="8.1" customHeight="1" x14ac:dyDescent="0.15"/>
    <row r="21" spans="1:27" ht="23.1" customHeight="1" x14ac:dyDescent="0.15">
      <c r="A21" s="73"/>
      <c r="B21" s="74"/>
      <c r="C21" s="65" t="s">
        <v>23</v>
      </c>
      <c r="D21" s="65"/>
      <c r="E21" s="65"/>
      <c r="F21" s="65"/>
      <c r="G21" s="73" t="s">
        <v>70</v>
      </c>
      <c r="H21" s="65"/>
      <c r="I21" s="74"/>
      <c r="J21" s="73" t="s">
        <v>27</v>
      </c>
      <c r="K21" s="65"/>
      <c r="L21" s="74"/>
      <c r="M21" s="73" t="s">
        <v>26</v>
      </c>
      <c r="N21" s="65"/>
      <c r="O21" s="74"/>
      <c r="P21" s="73" t="s">
        <v>28</v>
      </c>
      <c r="Q21" s="65"/>
      <c r="R21" s="74"/>
      <c r="S21" s="73" t="s">
        <v>29</v>
      </c>
      <c r="T21" s="65"/>
      <c r="U21" s="65"/>
      <c r="V21" s="74"/>
      <c r="W21" s="73" t="s">
        <v>30</v>
      </c>
      <c r="X21" s="65"/>
      <c r="Y21" s="65"/>
      <c r="Z21" s="74"/>
    </row>
    <row r="22" spans="1:27" ht="23.1" customHeight="1" x14ac:dyDescent="0.15">
      <c r="A22" s="72" t="s">
        <v>24</v>
      </c>
      <c r="B22" s="54"/>
      <c r="C22" s="52">
        <v>0.04</v>
      </c>
      <c r="D22" s="52"/>
      <c r="E22" s="53" t="s">
        <v>25</v>
      </c>
      <c r="F22" s="54"/>
      <c r="G22" s="166">
        <f>IFERROR(VLOOKUP(ROUND(J19,0),気温補正係数!A:B,2,0), "")</f>
        <v>0.89</v>
      </c>
      <c r="H22" s="167"/>
      <c r="I22" s="168"/>
      <c r="J22" s="112" t="str">
        <f>IFERROR(IF(AND(P19&gt;=912, P19&lt;=1114), "(補正不要)", IF(P19&lt;&gt;0, ROUND(1013/P19, 2), "")), "")</f>
        <v>(補正不要)</v>
      </c>
      <c r="K22" s="113"/>
      <c r="L22" s="114"/>
      <c r="M22" s="72" t="s">
        <v>371</v>
      </c>
      <c r="N22" s="53"/>
      <c r="O22" s="54"/>
      <c r="P22" s="72">
        <v>200</v>
      </c>
      <c r="Q22" s="53"/>
      <c r="R22" s="54"/>
      <c r="S22" s="72">
        <v>6</v>
      </c>
      <c r="T22" s="53"/>
      <c r="U22" s="53"/>
      <c r="V22" s="54"/>
      <c r="W22" s="115">
        <f>IFERROR(IF(J22="(補正不要)", ROUND(C22*G22, 2), ROUND(C22*G22*J22, 2)), "")</f>
        <v>0.04</v>
      </c>
      <c r="X22" s="116"/>
      <c r="Y22" s="53" t="s">
        <v>25</v>
      </c>
      <c r="Z22" s="54"/>
    </row>
    <row r="23" spans="1:27" ht="15" customHeight="1" x14ac:dyDescent="0.15"/>
    <row r="24" spans="1:27" s="27" customFormat="1" ht="23.1" customHeight="1" x14ac:dyDescent="0.2">
      <c r="A24" s="97" t="s">
        <v>36</v>
      </c>
      <c r="B24" s="97"/>
      <c r="C24" s="97"/>
      <c r="D24" s="97"/>
      <c r="E24" s="29"/>
      <c r="F24" s="29"/>
      <c r="G24" s="108" t="s">
        <v>61</v>
      </c>
      <c r="H24" s="109"/>
      <c r="I24" s="109"/>
      <c r="J24" s="109"/>
      <c r="K24" s="109"/>
      <c r="L24" s="109"/>
      <c r="M24" s="109"/>
      <c r="N24" s="109"/>
      <c r="O24" s="109"/>
      <c r="P24" s="110" t="s">
        <v>207</v>
      </c>
      <c r="Q24" s="111"/>
      <c r="R24" s="111"/>
      <c r="S24" s="111"/>
      <c r="T24" s="111"/>
      <c r="U24" s="111"/>
      <c r="V24" s="111"/>
      <c r="W24" s="111"/>
      <c r="X24" s="111"/>
      <c r="Y24" s="111"/>
      <c r="Z24" s="111"/>
      <c r="AA24" s="34"/>
    </row>
    <row r="25" spans="1:27" ht="8.1" customHeight="1" x14ac:dyDescent="0.15"/>
    <row r="26" spans="1:27" ht="23.1" customHeight="1" x14ac:dyDescent="0.15">
      <c r="A26" s="58" t="s">
        <v>16</v>
      </c>
      <c r="B26" s="57"/>
      <c r="C26" s="57"/>
      <c r="D26" s="55">
        <v>9</v>
      </c>
      <c r="E26" s="55"/>
      <c r="F26" s="28" t="s">
        <v>17</v>
      </c>
      <c r="G26" s="45">
        <v>30</v>
      </c>
      <c r="H26" s="40" t="s">
        <v>18</v>
      </c>
      <c r="I26" s="46">
        <v>10</v>
      </c>
      <c r="J26" s="28" t="s">
        <v>17</v>
      </c>
      <c r="K26" s="46" t="s">
        <v>365</v>
      </c>
      <c r="L26" s="22"/>
      <c r="M26" s="22"/>
      <c r="N26" s="22"/>
      <c r="O26" s="22"/>
      <c r="P26" s="28"/>
      <c r="Q26" s="28"/>
      <c r="R26" s="28"/>
      <c r="S26" s="66" t="s">
        <v>49</v>
      </c>
      <c r="T26" s="67"/>
      <c r="U26" s="68"/>
      <c r="V26" s="68"/>
      <c r="W26" s="68"/>
      <c r="X26" s="69">
        <v>120</v>
      </c>
      <c r="Y26" s="70"/>
      <c r="Z26" s="71"/>
    </row>
    <row r="27" spans="1:27" ht="23.1" customHeight="1" x14ac:dyDescent="0.15">
      <c r="A27" s="59" t="s">
        <v>19</v>
      </c>
      <c r="B27" s="60"/>
      <c r="C27" s="65" t="s">
        <v>20</v>
      </c>
      <c r="D27" s="65"/>
      <c r="E27" s="65"/>
      <c r="F27" s="65"/>
      <c r="G27" s="73" t="s">
        <v>31</v>
      </c>
      <c r="H27" s="65"/>
      <c r="I27" s="65"/>
      <c r="J27" s="146">
        <v>965</v>
      </c>
      <c r="K27" s="146"/>
      <c r="L27" s="147"/>
      <c r="M27" s="59" t="s">
        <v>368</v>
      </c>
      <c r="N27" s="134"/>
      <c r="O27" s="134"/>
      <c r="P27" s="135"/>
      <c r="Q27" s="135"/>
      <c r="R27" s="135"/>
      <c r="S27" s="135"/>
      <c r="T27" s="135"/>
      <c r="U27" s="135"/>
      <c r="V27" s="135"/>
      <c r="W27" s="135"/>
      <c r="X27" s="135"/>
      <c r="Y27" s="135"/>
      <c r="Z27" s="136"/>
    </row>
    <row r="28" spans="1:27" ht="23.1" customHeight="1" x14ac:dyDescent="0.15">
      <c r="A28" s="61"/>
      <c r="B28" s="62"/>
      <c r="C28" s="92" t="s">
        <v>21</v>
      </c>
      <c r="D28" s="92"/>
      <c r="E28" s="92"/>
      <c r="F28" s="92"/>
      <c r="G28" s="161" t="s">
        <v>31</v>
      </c>
      <c r="H28" s="92"/>
      <c r="I28" s="92"/>
      <c r="J28" s="162">
        <v>965</v>
      </c>
      <c r="K28" s="162"/>
      <c r="L28" s="163"/>
      <c r="M28" s="137"/>
      <c r="N28" s="138"/>
      <c r="O28" s="138"/>
      <c r="P28" s="138"/>
      <c r="Q28" s="138"/>
      <c r="R28" s="138"/>
      <c r="S28" s="138"/>
      <c r="T28" s="138"/>
      <c r="U28" s="138"/>
      <c r="V28" s="138"/>
      <c r="W28" s="138"/>
      <c r="X28" s="138"/>
      <c r="Y28" s="138"/>
      <c r="Z28" s="139"/>
    </row>
    <row r="29" spans="1:27" ht="23.1" customHeight="1" x14ac:dyDescent="0.15">
      <c r="A29" s="63"/>
      <c r="B29" s="64"/>
      <c r="C29" s="53" t="s">
        <v>22</v>
      </c>
      <c r="D29" s="53"/>
      <c r="E29" s="53"/>
      <c r="F29" s="53"/>
      <c r="G29" s="72" t="s">
        <v>31</v>
      </c>
      <c r="H29" s="53"/>
      <c r="I29" s="53"/>
      <c r="J29" s="164">
        <f>IFERROR(AVERAGE(J27:L28), "")</f>
        <v>965</v>
      </c>
      <c r="K29" s="164"/>
      <c r="L29" s="165"/>
      <c r="M29" s="140"/>
      <c r="N29" s="129"/>
      <c r="O29" s="129"/>
      <c r="P29" s="129"/>
      <c r="Q29" s="129"/>
      <c r="R29" s="129"/>
      <c r="S29" s="129"/>
      <c r="T29" s="129"/>
      <c r="U29" s="129"/>
      <c r="V29" s="129"/>
      <c r="W29" s="129"/>
      <c r="X29" s="129"/>
      <c r="Y29" s="129"/>
      <c r="Z29" s="141"/>
    </row>
    <row r="30" spans="1:27" ht="8.1" customHeight="1" x14ac:dyDescent="0.15"/>
    <row r="31" spans="1:27" ht="23.1" customHeight="1" x14ac:dyDescent="0.15">
      <c r="A31" s="73"/>
      <c r="B31" s="74"/>
      <c r="C31" s="65" t="s">
        <v>23</v>
      </c>
      <c r="D31" s="65"/>
      <c r="E31" s="65"/>
      <c r="F31" s="65"/>
      <c r="G31" s="73"/>
      <c r="H31" s="65"/>
      <c r="I31" s="74"/>
      <c r="J31" s="73" t="s">
        <v>27</v>
      </c>
      <c r="K31" s="65"/>
      <c r="L31" s="74"/>
      <c r="M31" s="73" t="s">
        <v>26</v>
      </c>
      <c r="N31" s="65"/>
      <c r="O31" s="74"/>
      <c r="P31" s="73" t="s">
        <v>28</v>
      </c>
      <c r="Q31" s="65"/>
      <c r="R31" s="74"/>
      <c r="S31" s="73" t="s">
        <v>29</v>
      </c>
      <c r="T31" s="65"/>
      <c r="U31" s="65"/>
      <c r="V31" s="74"/>
      <c r="W31" s="73" t="s">
        <v>30</v>
      </c>
      <c r="X31" s="65"/>
      <c r="Y31" s="65"/>
      <c r="Z31" s="74"/>
    </row>
    <row r="32" spans="1:27" ht="23.1" customHeight="1" x14ac:dyDescent="0.15">
      <c r="A32" s="72" t="s">
        <v>24</v>
      </c>
      <c r="B32" s="54"/>
      <c r="C32" s="52">
        <v>0</v>
      </c>
      <c r="D32" s="52"/>
      <c r="E32" s="53" t="s">
        <v>39</v>
      </c>
      <c r="F32" s="54"/>
      <c r="G32" s="72"/>
      <c r="H32" s="53"/>
      <c r="I32" s="54"/>
      <c r="J32" s="112" t="str">
        <f>IFERROR(IF(AND(ISNUMBER(J29), ISNUMBER(C32)), IF(AND(J29&gt;=912, J29&lt;=1114), "(補正不要)", IF(J29&lt;&gt;0, ROUND(1013/J29, 2), "")), ""), "")</f>
        <v>(補正不要)</v>
      </c>
      <c r="K32" s="113"/>
      <c r="L32" s="114"/>
      <c r="M32" s="72" t="s">
        <v>32</v>
      </c>
      <c r="N32" s="53"/>
      <c r="O32" s="54"/>
      <c r="P32" s="72">
        <v>200</v>
      </c>
      <c r="Q32" s="53"/>
      <c r="R32" s="54"/>
      <c r="S32" s="72">
        <v>6</v>
      </c>
      <c r="T32" s="53"/>
      <c r="U32" s="53"/>
      <c r="V32" s="54"/>
      <c r="W32" s="115">
        <f>IFERROR(IF(J32="(補正不要)", ROUND(C32,2), ROUND(C32*J32,2)), "")</f>
        <v>0</v>
      </c>
      <c r="X32" s="116"/>
      <c r="Y32" s="53" t="s">
        <v>40</v>
      </c>
      <c r="Z32" s="54"/>
    </row>
    <row r="33" spans="1:27" ht="15" customHeight="1" x14ac:dyDescent="0.15"/>
    <row r="34" spans="1:27" s="27" customFormat="1" ht="23.1" customHeight="1" x14ac:dyDescent="0.2">
      <c r="A34" s="97" t="s">
        <v>351</v>
      </c>
      <c r="B34" s="97"/>
      <c r="C34" s="97"/>
      <c r="D34" s="97"/>
      <c r="E34" s="97"/>
      <c r="F34" s="97"/>
      <c r="G34" s="97"/>
      <c r="H34" s="29"/>
      <c r="I34" s="108" t="s">
        <v>61</v>
      </c>
      <c r="J34" s="109"/>
      <c r="K34" s="109"/>
      <c r="L34" s="109"/>
      <c r="M34" s="109"/>
      <c r="N34" s="109"/>
      <c r="O34" s="109"/>
      <c r="P34" s="109"/>
      <c r="Q34" s="109"/>
      <c r="R34" s="110"/>
      <c r="S34" s="111"/>
      <c r="T34" s="111"/>
      <c r="U34" s="111"/>
      <c r="V34" s="111"/>
      <c r="W34" s="111"/>
      <c r="X34" s="111"/>
      <c r="Y34" s="111"/>
      <c r="Z34" s="111"/>
      <c r="AA34" s="34"/>
    </row>
    <row r="35" spans="1:27" ht="8.1" customHeight="1" x14ac:dyDescent="0.15"/>
    <row r="36" spans="1:27" ht="23.1" customHeight="1" x14ac:dyDescent="0.15">
      <c r="A36" s="58" t="s">
        <v>16</v>
      </c>
      <c r="B36" s="57"/>
      <c r="C36" s="57"/>
      <c r="D36" s="55"/>
      <c r="E36" s="55"/>
      <c r="F36" s="28" t="s">
        <v>17</v>
      </c>
      <c r="G36" s="46"/>
      <c r="H36" s="28" t="s">
        <v>18</v>
      </c>
      <c r="I36" s="46"/>
      <c r="J36" s="28" t="s">
        <v>17</v>
      </c>
      <c r="K36" s="46"/>
      <c r="L36" s="117" t="s">
        <v>42</v>
      </c>
      <c r="M36" s="117"/>
      <c r="N36" s="117"/>
      <c r="O36" s="117"/>
      <c r="P36" s="117"/>
      <c r="Q36" s="117"/>
      <c r="R36" s="117"/>
      <c r="S36" s="66" t="s">
        <v>49</v>
      </c>
      <c r="T36" s="67"/>
      <c r="U36" s="68"/>
      <c r="V36" s="68"/>
      <c r="W36" s="68"/>
      <c r="X36" s="69"/>
      <c r="Y36" s="70"/>
      <c r="Z36" s="71"/>
    </row>
    <row r="37" spans="1:27" ht="23.1" customHeight="1" x14ac:dyDescent="0.15">
      <c r="A37" s="59" t="s">
        <v>19</v>
      </c>
      <c r="B37" s="60"/>
      <c r="C37" s="65" t="s">
        <v>20</v>
      </c>
      <c r="D37" s="65"/>
      <c r="E37" s="65"/>
      <c r="F37" s="65"/>
      <c r="G37" s="88" t="s">
        <v>33</v>
      </c>
      <c r="H37" s="89"/>
      <c r="I37" s="89"/>
      <c r="J37" s="90"/>
      <c r="K37" s="90"/>
      <c r="L37" s="91"/>
      <c r="M37" s="98" t="s">
        <v>208</v>
      </c>
      <c r="N37" s="99"/>
      <c r="O37" s="99"/>
      <c r="P37" s="100"/>
      <c r="Q37" s="100"/>
      <c r="R37" s="100"/>
      <c r="S37" s="100"/>
      <c r="T37" s="100"/>
      <c r="U37" s="100"/>
      <c r="V37" s="100"/>
      <c r="W37" s="100"/>
      <c r="X37" s="100"/>
      <c r="Y37" s="100"/>
      <c r="Z37" s="101"/>
    </row>
    <row r="38" spans="1:27" ht="23.1" customHeight="1" x14ac:dyDescent="0.15">
      <c r="A38" s="61"/>
      <c r="B38" s="62"/>
      <c r="C38" s="92" t="s">
        <v>21</v>
      </c>
      <c r="D38" s="92"/>
      <c r="E38" s="92"/>
      <c r="F38" s="92"/>
      <c r="G38" s="93" t="s">
        <v>33</v>
      </c>
      <c r="H38" s="94"/>
      <c r="I38" s="94"/>
      <c r="J38" s="95"/>
      <c r="K38" s="95"/>
      <c r="L38" s="96"/>
      <c r="M38" s="102"/>
      <c r="N38" s="103"/>
      <c r="O38" s="103"/>
      <c r="P38" s="103"/>
      <c r="Q38" s="103"/>
      <c r="R38" s="103"/>
      <c r="S38" s="103"/>
      <c r="T38" s="103"/>
      <c r="U38" s="103"/>
      <c r="V38" s="103"/>
      <c r="W38" s="103"/>
      <c r="X38" s="103"/>
      <c r="Y38" s="103"/>
      <c r="Z38" s="104"/>
    </row>
    <row r="39" spans="1:27" ht="23.1" customHeight="1" x14ac:dyDescent="0.15">
      <c r="A39" s="63"/>
      <c r="B39" s="64"/>
      <c r="C39" s="53" t="s">
        <v>22</v>
      </c>
      <c r="D39" s="53"/>
      <c r="E39" s="53"/>
      <c r="F39" s="53"/>
      <c r="G39" s="75" t="s">
        <v>34</v>
      </c>
      <c r="H39" s="76"/>
      <c r="I39" s="76"/>
      <c r="J39" s="77" t="str">
        <f>IFERROR(AVERAGE(J37:L38), "")</f>
        <v/>
      </c>
      <c r="K39" s="77"/>
      <c r="L39" s="78"/>
      <c r="M39" s="105"/>
      <c r="N39" s="106"/>
      <c r="O39" s="106"/>
      <c r="P39" s="106"/>
      <c r="Q39" s="106"/>
      <c r="R39" s="106"/>
      <c r="S39" s="106"/>
      <c r="T39" s="106"/>
      <c r="U39" s="106"/>
      <c r="V39" s="106"/>
      <c r="W39" s="106"/>
      <c r="X39" s="106"/>
      <c r="Y39" s="106"/>
      <c r="Z39" s="107"/>
    </row>
    <row r="40" spans="1:27" ht="8.1" customHeight="1" x14ac:dyDescent="0.15"/>
    <row r="41" spans="1:27" ht="23.1" customHeight="1" x14ac:dyDescent="0.15">
      <c r="A41" s="73"/>
      <c r="B41" s="74"/>
      <c r="C41" s="65" t="s">
        <v>23</v>
      </c>
      <c r="D41" s="65"/>
      <c r="E41" s="65"/>
      <c r="F41" s="65"/>
      <c r="G41" s="82" t="s">
        <v>41</v>
      </c>
      <c r="H41" s="83"/>
      <c r="I41" s="83"/>
      <c r="J41" s="83"/>
      <c r="K41" s="83"/>
      <c r="L41" s="84"/>
      <c r="M41" s="73" t="s">
        <v>26</v>
      </c>
      <c r="N41" s="65"/>
      <c r="O41" s="74"/>
      <c r="P41" s="73" t="s">
        <v>28</v>
      </c>
      <c r="Q41" s="65"/>
      <c r="R41" s="74"/>
      <c r="S41" s="73" t="s">
        <v>29</v>
      </c>
      <c r="T41" s="65"/>
      <c r="U41" s="65"/>
      <c r="V41" s="74"/>
      <c r="W41" s="73" t="s">
        <v>30</v>
      </c>
      <c r="X41" s="65"/>
      <c r="Y41" s="65"/>
      <c r="Z41" s="74"/>
    </row>
    <row r="42" spans="1:27" ht="23.1" customHeight="1" x14ac:dyDescent="0.15">
      <c r="A42" s="72" t="s">
        <v>24</v>
      </c>
      <c r="B42" s="54"/>
      <c r="C42" s="79"/>
      <c r="D42" s="80"/>
      <c r="E42" s="80"/>
      <c r="F42" s="81"/>
      <c r="G42" s="85"/>
      <c r="H42" s="86"/>
      <c r="I42" s="86"/>
      <c r="J42" s="86"/>
      <c r="K42" s="86"/>
      <c r="L42" s="87"/>
      <c r="M42" s="72" t="s">
        <v>32</v>
      </c>
      <c r="N42" s="53"/>
      <c r="O42" s="54"/>
      <c r="P42" s="72">
        <v>100</v>
      </c>
      <c r="Q42" s="53"/>
      <c r="R42" s="54"/>
      <c r="S42" s="72">
        <v>3</v>
      </c>
      <c r="T42" s="53"/>
      <c r="U42" s="53"/>
      <c r="V42" s="54"/>
      <c r="W42" s="51"/>
      <c r="X42" s="52"/>
      <c r="Y42" s="49" t="s">
        <v>358</v>
      </c>
      <c r="Z42" s="50"/>
    </row>
    <row r="43" spans="1:27" ht="8.1" customHeight="1" x14ac:dyDescent="0.15"/>
    <row r="44" spans="1:27" ht="23.1" customHeight="1" x14ac:dyDescent="0.15">
      <c r="A44" s="177" t="s">
        <v>43</v>
      </c>
      <c r="B44" s="177"/>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row>
    <row r="45" spans="1:27" ht="20.100000000000001" customHeight="1" x14ac:dyDescent="0.15">
      <c r="F45" s="187" t="s">
        <v>47</v>
      </c>
      <c r="G45" s="188"/>
      <c r="H45" s="188"/>
      <c r="I45" s="188"/>
      <c r="J45" s="188"/>
      <c r="K45" s="188"/>
      <c r="L45" s="188"/>
      <c r="M45" s="188"/>
      <c r="N45" s="188"/>
      <c r="O45" s="188"/>
      <c r="P45" s="191">
        <v>1</v>
      </c>
      <c r="Q45" s="192"/>
      <c r="R45" s="192"/>
      <c r="S45" s="189" t="s">
        <v>48</v>
      </c>
      <c r="T45" s="189"/>
      <c r="U45" s="190"/>
    </row>
    <row r="46" spans="1:27" ht="20.100000000000001" customHeight="1" x14ac:dyDescent="0.15">
      <c r="F46" s="187" t="s">
        <v>46</v>
      </c>
      <c r="G46" s="188"/>
      <c r="H46" s="188"/>
      <c r="I46" s="188"/>
      <c r="J46" s="188"/>
      <c r="K46" s="188"/>
      <c r="L46" s="188"/>
      <c r="M46" s="188"/>
      <c r="N46" s="188"/>
      <c r="O46" s="188"/>
      <c r="P46" s="191">
        <v>1</v>
      </c>
      <c r="Q46" s="192"/>
      <c r="R46" s="192"/>
      <c r="S46" s="189" t="s">
        <v>78</v>
      </c>
      <c r="T46" s="189"/>
      <c r="U46" s="190"/>
    </row>
    <row r="47" spans="1:27" ht="20.100000000000001" customHeight="1" x14ac:dyDescent="0.15">
      <c r="F47" s="187" t="s">
        <v>45</v>
      </c>
      <c r="G47" s="188"/>
      <c r="H47" s="188"/>
      <c r="I47" s="188"/>
      <c r="J47" s="188"/>
      <c r="K47" s="188"/>
      <c r="L47" s="188"/>
      <c r="M47" s="188"/>
      <c r="N47" s="188"/>
      <c r="O47" s="188"/>
      <c r="P47" s="191"/>
      <c r="Q47" s="192"/>
      <c r="R47" s="192"/>
      <c r="S47" s="189" t="s">
        <v>78</v>
      </c>
      <c r="T47" s="189"/>
      <c r="U47" s="190"/>
    </row>
    <row r="48" spans="1:27" ht="8.1" customHeight="1" x14ac:dyDescent="0.15"/>
    <row r="49" spans="1:26" ht="20.100000000000001" customHeight="1" x14ac:dyDescent="0.15">
      <c r="A49" s="59" t="s">
        <v>44</v>
      </c>
      <c r="B49" s="60"/>
      <c r="C49" s="178" t="s">
        <v>360</v>
      </c>
      <c r="D49" s="179"/>
      <c r="E49" s="179"/>
      <c r="F49" s="179"/>
      <c r="G49" s="179"/>
      <c r="H49" s="179"/>
      <c r="I49" s="179"/>
      <c r="J49" s="179"/>
      <c r="K49" s="179"/>
      <c r="L49" s="179"/>
      <c r="M49" s="179"/>
      <c r="N49" s="179"/>
      <c r="O49" s="179"/>
      <c r="P49" s="179"/>
      <c r="Q49" s="179"/>
      <c r="R49" s="179"/>
      <c r="S49" s="179"/>
      <c r="T49" s="179"/>
      <c r="U49" s="179"/>
      <c r="V49" s="179"/>
      <c r="W49" s="179"/>
      <c r="X49" s="179"/>
      <c r="Y49" s="179"/>
      <c r="Z49" s="180"/>
    </row>
    <row r="50" spans="1:26" ht="20.100000000000001" customHeight="1" x14ac:dyDescent="0.15">
      <c r="A50" s="61"/>
      <c r="B50" s="62"/>
      <c r="C50" s="181"/>
      <c r="D50" s="182"/>
      <c r="E50" s="182"/>
      <c r="F50" s="182"/>
      <c r="G50" s="182"/>
      <c r="H50" s="182"/>
      <c r="I50" s="182"/>
      <c r="J50" s="182"/>
      <c r="K50" s="182"/>
      <c r="L50" s="182"/>
      <c r="M50" s="182"/>
      <c r="N50" s="182"/>
      <c r="O50" s="182"/>
      <c r="P50" s="182"/>
      <c r="Q50" s="182"/>
      <c r="R50" s="182"/>
      <c r="S50" s="182"/>
      <c r="T50" s="182"/>
      <c r="U50" s="182"/>
      <c r="V50" s="182"/>
      <c r="W50" s="182"/>
      <c r="X50" s="182"/>
      <c r="Y50" s="182"/>
      <c r="Z50" s="183"/>
    </row>
    <row r="51" spans="1:26" ht="20.100000000000001" customHeight="1" x14ac:dyDescent="0.15">
      <c r="A51" s="63"/>
      <c r="B51" s="64"/>
      <c r="C51" s="184"/>
      <c r="D51" s="185"/>
      <c r="E51" s="185"/>
      <c r="F51" s="185"/>
      <c r="G51" s="185"/>
      <c r="H51" s="185"/>
      <c r="I51" s="185"/>
      <c r="J51" s="185"/>
      <c r="K51" s="185"/>
      <c r="L51" s="185"/>
      <c r="M51" s="185"/>
      <c r="N51" s="185"/>
      <c r="O51" s="185"/>
      <c r="P51" s="185"/>
      <c r="Q51" s="185"/>
      <c r="R51" s="185"/>
      <c r="S51" s="185"/>
      <c r="T51" s="185"/>
      <c r="U51" s="185"/>
      <c r="V51" s="185"/>
      <c r="W51" s="185"/>
      <c r="X51" s="185"/>
      <c r="Y51" s="185"/>
      <c r="Z51" s="186"/>
    </row>
    <row r="52" spans="1:26" ht="8.1" customHeight="1" x14ac:dyDescent="0.15"/>
    <row r="53" spans="1:26" ht="23.1" customHeight="1" x14ac:dyDescent="0.15">
      <c r="A53" s="133" t="s">
        <v>364</v>
      </c>
      <c r="B53" s="193"/>
      <c r="C53" s="173" t="s">
        <v>363</v>
      </c>
      <c r="D53" s="174"/>
      <c r="E53" s="174"/>
      <c r="F53" s="174"/>
      <c r="G53" s="174"/>
      <c r="H53" s="174"/>
      <c r="I53" s="174"/>
      <c r="J53" s="174"/>
      <c r="K53" s="174"/>
      <c r="L53" s="174"/>
      <c r="M53" s="174"/>
      <c r="N53" s="174"/>
      <c r="O53" s="174"/>
      <c r="P53" s="174"/>
      <c r="Q53" s="174"/>
      <c r="R53" s="174"/>
      <c r="S53" s="174"/>
      <c r="T53" s="174"/>
      <c r="U53" s="174"/>
      <c r="V53" s="174"/>
      <c r="W53" s="174"/>
      <c r="X53" s="174"/>
      <c r="Y53" s="174"/>
      <c r="Z53" s="174"/>
    </row>
    <row r="54" spans="1:26" ht="23.1" customHeight="1" x14ac:dyDescent="0.15">
      <c r="A54" s="194"/>
      <c r="B54" s="19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spans="1:26" ht="23.1" customHeight="1" x14ac:dyDescent="0.15">
      <c r="A55" s="196"/>
      <c r="B55" s="197"/>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row>
    <row r="56" spans="1:26" ht="23.1" customHeight="1" x14ac:dyDescent="0.15">
      <c r="Z56" s="30" t="s">
        <v>340</v>
      </c>
    </row>
  </sheetData>
  <sheetProtection selectLockedCells="1"/>
  <mergeCells count="153">
    <mergeCell ref="F47:O47"/>
    <mergeCell ref="P47:R47"/>
    <mergeCell ref="S47:U47"/>
    <mergeCell ref="A49:B51"/>
    <mergeCell ref="C49:Z51"/>
    <mergeCell ref="A53:B55"/>
    <mergeCell ref="C53:Z55"/>
    <mergeCell ref="F45:O45"/>
    <mergeCell ref="P45:R45"/>
    <mergeCell ref="S45:U45"/>
    <mergeCell ref="F46:O46"/>
    <mergeCell ref="P46:R46"/>
    <mergeCell ref="S46:U46"/>
    <mergeCell ref="J39:L39"/>
    <mergeCell ref="A36:C36"/>
    <mergeCell ref="D36:E36"/>
    <mergeCell ref="L36:R36"/>
    <mergeCell ref="A32:B32"/>
    <mergeCell ref="C32:D32"/>
    <mergeCell ref="E32:F32"/>
    <mergeCell ref="G32:I32"/>
    <mergeCell ref="A44:Z44"/>
    <mergeCell ref="W41:Z41"/>
    <mergeCell ref="A42:B42"/>
    <mergeCell ref="C42:F42"/>
    <mergeCell ref="M42:O42"/>
    <mergeCell ref="P42:R42"/>
    <mergeCell ref="S42:V42"/>
    <mergeCell ref="W42:X42"/>
    <mergeCell ref="Y42:Z42"/>
    <mergeCell ref="A41:B41"/>
    <mergeCell ref="C41:F41"/>
    <mergeCell ref="G41:L42"/>
    <mergeCell ref="M41:O41"/>
    <mergeCell ref="P41:R41"/>
    <mergeCell ref="S41:V41"/>
    <mergeCell ref="A31:B31"/>
    <mergeCell ref="C31:F31"/>
    <mergeCell ref="G31:I31"/>
    <mergeCell ref="J31:L31"/>
    <mergeCell ref="M31:O31"/>
    <mergeCell ref="P31:R31"/>
    <mergeCell ref="S31:V31"/>
    <mergeCell ref="W31:Z31"/>
    <mergeCell ref="A37:B39"/>
    <mergeCell ref="C37:F37"/>
    <mergeCell ref="G37:I37"/>
    <mergeCell ref="J37:L37"/>
    <mergeCell ref="M37:Z39"/>
    <mergeCell ref="S32:V32"/>
    <mergeCell ref="W32:X32"/>
    <mergeCell ref="Y32:Z32"/>
    <mergeCell ref="A34:G34"/>
    <mergeCell ref="I34:Q34"/>
    <mergeCell ref="R34:Z34"/>
    <mergeCell ref="C38:F38"/>
    <mergeCell ref="G38:I38"/>
    <mergeCell ref="J38:L38"/>
    <mergeCell ref="C39:F39"/>
    <mergeCell ref="G39:I39"/>
    <mergeCell ref="G28:I28"/>
    <mergeCell ref="J28:L28"/>
    <mergeCell ref="C29:F29"/>
    <mergeCell ref="G29:I29"/>
    <mergeCell ref="J32:L32"/>
    <mergeCell ref="M32:O32"/>
    <mergeCell ref="P32:R32"/>
    <mergeCell ref="S36:W36"/>
    <mergeCell ref="X36:Z36"/>
    <mergeCell ref="Y22:Z22"/>
    <mergeCell ref="A24:D24"/>
    <mergeCell ref="G24:O24"/>
    <mergeCell ref="P24:Z24"/>
    <mergeCell ref="A26:C26"/>
    <mergeCell ref="D26:E26"/>
    <mergeCell ref="S26:W26"/>
    <mergeCell ref="X26:Z26"/>
    <mergeCell ref="J29:L29"/>
    <mergeCell ref="A22:B22"/>
    <mergeCell ref="C22:D22"/>
    <mergeCell ref="E22:F22"/>
    <mergeCell ref="G22:I22"/>
    <mergeCell ref="J22:L22"/>
    <mergeCell ref="M22:O22"/>
    <mergeCell ref="P22:R22"/>
    <mergeCell ref="S22:V22"/>
    <mergeCell ref="W22:X22"/>
    <mergeCell ref="A27:B29"/>
    <mergeCell ref="C27:F27"/>
    <mergeCell ref="G27:I27"/>
    <mergeCell ref="J27:L27"/>
    <mergeCell ref="M27:Z29"/>
    <mergeCell ref="C28:F28"/>
    <mergeCell ref="A21:B21"/>
    <mergeCell ref="C21:F21"/>
    <mergeCell ref="G21:I21"/>
    <mergeCell ref="J21:L21"/>
    <mergeCell ref="M21:O21"/>
    <mergeCell ref="P21:R21"/>
    <mergeCell ref="S17:Z19"/>
    <mergeCell ref="C18:F18"/>
    <mergeCell ref="G18:I18"/>
    <mergeCell ref="J18:L18"/>
    <mergeCell ref="M18:O18"/>
    <mergeCell ref="P18:R18"/>
    <mergeCell ref="C19:F19"/>
    <mergeCell ref="G19:I19"/>
    <mergeCell ref="J19:L19"/>
    <mergeCell ref="M19:O19"/>
    <mergeCell ref="S21:V21"/>
    <mergeCell ref="W21:Z21"/>
    <mergeCell ref="A16:C16"/>
    <mergeCell ref="D16:E16"/>
    <mergeCell ref="S16:W16"/>
    <mergeCell ref="X16:Z16"/>
    <mergeCell ref="A17:B19"/>
    <mergeCell ref="C17:F17"/>
    <mergeCell ref="G17:I17"/>
    <mergeCell ref="J17:L17"/>
    <mergeCell ref="M17:O17"/>
    <mergeCell ref="P17:R17"/>
    <mergeCell ref="P19:R19"/>
    <mergeCell ref="A12:B12"/>
    <mergeCell ref="C12:F12"/>
    <mergeCell ref="N12:P12"/>
    <mergeCell ref="T12:U12"/>
    <mergeCell ref="X12:Y12"/>
    <mergeCell ref="A14:F14"/>
    <mergeCell ref="G14:O14"/>
    <mergeCell ref="P14:Z14"/>
    <mergeCell ref="A10:F10"/>
    <mergeCell ref="G10:N10"/>
    <mergeCell ref="O10:Q10"/>
    <mergeCell ref="R10:Z10"/>
    <mergeCell ref="A11:E11"/>
    <mergeCell ref="F11:I11"/>
    <mergeCell ref="J11:K11"/>
    <mergeCell ref="L11:Z11"/>
    <mergeCell ref="A8:B8"/>
    <mergeCell ref="C8:J8"/>
    <mergeCell ref="K8:L8"/>
    <mergeCell ref="T8:U8"/>
    <mergeCell ref="X8:Y8"/>
    <mergeCell ref="A9:G9"/>
    <mergeCell ref="M9:N9"/>
    <mergeCell ref="U9:Z9"/>
    <mergeCell ref="A1:Z1"/>
    <mergeCell ref="T3:U3"/>
    <mergeCell ref="X3:Y3"/>
    <mergeCell ref="A5:J5"/>
    <mergeCell ref="K5:L5"/>
    <mergeCell ref="O6:Q6"/>
    <mergeCell ref="R6:Z6"/>
  </mergeCells>
  <phoneticPr fontId="1"/>
  <printOptions horizontalCentered="1"/>
  <pageMargins left="0.31496062992125984" right="0" top="0.55118110236220474" bottom="0" header="0.31496062992125984" footer="0.31496062992125984"/>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'プルダウンリスト(VOC)'!$D$1:$D$4</xm:f>
          </x14:formula1>
          <xm:sqref>M37:Z39</xm:sqref>
        </x14:dataValidation>
        <x14:dataValidation type="list" allowBlank="1" showInputMessage="1" showErrorMessage="1">
          <x14:formula1>
            <xm:f>学校名!$C$1:$C$5</xm:f>
          </x14:formula1>
          <xm:sqref>K5:L5</xm:sqref>
        </x14:dataValidation>
        <x14:dataValidation type="list" allowBlank="1" showInputMessage="1" showErrorMessage="1">
          <x14:formula1>
            <xm:f>'プルダウンリスト(VOC)'!$B$1:$B$5</xm:f>
          </x14:formula1>
          <xm:sqref>U9:Z9</xm:sqref>
        </x14:dataValidation>
        <x14:dataValidation type="list" allowBlank="1" showInputMessage="1" showErrorMessage="1">
          <x14:formula1>
            <xm:f>'プルダウンリスト(VOC)'!$A$1:$A$5</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F11" sqref="F11:I11"/>
    </sheetView>
  </sheetViews>
  <sheetFormatPr defaultColWidth="11.625" defaultRowHeight="13.5" x14ac:dyDescent="0.15"/>
  <cols>
    <col min="1" max="1" width="11.625" style="1"/>
    <col min="2" max="2" width="12.75" style="1" bestFit="1" customWidth="1"/>
    <col min="3" max="3" width="16.125" style="1" bestFit="1" customWidth="1"/>
    <col min="4" max="4" width="25" style="1" bestFit="1" customWidth="1"/>
    <col min="5" max="16384" width="11.625" style="1"/>
  </cols>
  <sheetData>
    <row r="1" spans="1:4" x14ac:dyDescent="0.15">
      <c r="A1" s="1" t="s">
        <v>52</v>
      </c>
      <c r="B1" s="1" t="s">
        <v>60</v>
      </c>
      <c r="C1" s="1" t="s">
        <v>75</v>
      </c>
      <c r="D1" s="1" t="s">
        <v>210</v>
      </c>
    </row>
    <row r="3" spans="1:4" x14ac:dyDescent="0.15">
      <c r="A3" s="1" t="s">
        <v>53</v>
      </c>
      <c r="B3" s="1" t="s">
        <v>59</v>
      </c>
      <c r="C3" s="1" t="s">
        <v>73</v>
      </c>
      <c r="D3" s="1" t="s">
        <v>208</v>
      </c>
    </row>
    <row r="4" spans="1:4" x14ac:dyDescent="0.15">
      <c r="A4" s="1" t="s">
        <v>3</v>
      </c>
      <c r="B4" s="1" t="s">
        <v>69</v>
      </c>
      <c r="C4" s="1" t="s">
        <v>74</v>
      </c>
      <c r="D4" s="1" t="s">
        <v>209</v>
      </c>
    </row>
    <row r="5" spans="1:4" x14ac:dyDescent="0.15">
      <c r="A5" s="1" t="s">
        <v>339</v>
      </c>
      <c r="B5" s="1" t="s">
        <v>68</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workbookViewId="0">
      <selection activeCell="A22" sqref="A22:XFD22"/>
    </sheetView>
  </sheetViews>
  <sheetFormatPr defaultRowHeight="13.5" x14ac:dyDescent="0.15"/>
  <cols>
    <col min="1" max="1" width="9" style="2"/>
    <col min="2" max="2" width="9" style="3"/>
  </cols>
  <sheetData>
    <row r="1" spans="1:2" x14ac:dyDescent="0.15">
      <c r="A1" s="2" t="s">
        <v>71</v>
      </c>
      <c r="B1" s="3" t="s">
        <v>72</v>
      </c>
    </row>
    <row r="2" spans="1:2" x14ac:dyDescent="0.15">
      <c r="A2" s="2">
        <v>0</v>
      </c>
      <c r="B2" s="3">
        <v>0</v>
      </c>
    </row>
    <row r="3" spans="1:2" x14ac:dyDescent="0.15">
      <c r="A3" s="2">
        <v>1</v>
      </c>
      <c r="B3" s="3">
        <v>0</v>
      </c>
    </row>
    <row r="4" spans="1:2" x14ac:dyDescent="0.15">
      <c r="A4" s="2">
        <v>2</v>
      </c>
      <c r="B4" s="3">
        <v>0</v>
      </c>
    </row>
    <row r="5" spans="1:2" x14ac:dyDescent="0.15">
      <c r="A5" s="2">
        <v>3</v>
      </c>
      <c r="B5" s="3">
        <v>0</v>
      </c>
    </row>
    <row r="6" spans="1:2" x14ac:dyDescent="0.15">
      <c r="A6" s="2">
        <v>4</v>
      </c>
      <c r="B6" s="3">
        <v>0</v>
      </c>
    </row>
    <row r="7" spans="1:2" x14ac:dyDescent="0.15">
      <c r="A7" s="2">
        <v>5</v>
      </c>
      <c r="B7" s="3">
        <v>1.63</v>
      </c>
    </row>
    <row r="8" spans="1:2" x14ac:dyDescent="0.15">
      <c r="A8" s="2">
        <v>6</v>
      </c>
      <c r="B8" s="3">
        <v>1.56</v>
      </c>
    </row>
    <row r="9" spans="1:2" x14ac:dyDescent="0.15">
      <c r="A9" s="2">
        <v>7</v>
      </c>
      <c r="B9" s="3">
        <v>1.5</v>
      </c>
    </row>
    <row r="10" spans="1:2" x14ac:dyDescent="0.15">
      <c r="A10" s="2">
        <v>8</v>
      </c>
      <c r="B10" s="3">
        <v>1.44</v>
      </c>
    </row>
    <row r="11" spans="1:2" x14ac:dyDescent="0.15">
      <c r="A11" s="2">
        <v>9</v>
      </c>
      <c r="B11" s="3">
        <v>1.39</v>
      </c>
    </row>
    <row r="12" spans="1:2" x14ac:dyDescent="0.15">
      <c r="A12" s="2">
        <v>10</v>
      </c>
      <c r="B12" s="3">
        <v>1.34</v>
      </c>
    </row>
    <row r="13" spans="1:2" x14ac:dyDescent="0.15">
      <c r="A13" s="2">
        <v>11</v>
      </c>
      <c r="B13" s="3">
        <v>1.29</v>
      </c>
    </row>
    <row r="14" spans="1:2" x14ac:dyDescent="0.15">
      <c r="A14" s="2">
        <v>12</v>
      </c>
      <c r="B14" s="3">
        <v>1.25</v>
      </c>
    </row>
    <row r="15" spans="1:2" x14ac:dyDescent="0.15">
      <c r="A15" s="2">
        <v>13</v>
      </c>
      <c r="B15" s="3">
        <v>1.22</v>
      </c>
    </row>
    <row r="16" spans="1:2" x14ac:dyDescent="0.15">
      <c r="A16" s="2">
        <v>14</v>
      </c>
      <c r="B16" s="3">
        <v>1.18</v>
      </c>
    </row>
    <row r="17" spans="1:2" x14ac:dyDescent="0.15">
      <c r="A17" s="2">
        <v>15</v>
      </c>
      <c r="B17" s="3">
        <v>1.1499999999999999</v>
      </c>
    </row>
    <row r="18" spans="1:2" x14ac:dyDescent="0.15">
      <c r="A18" s="2">
        <v>16</v>
      </c>
      <c r="B18" s="3">
        <v>1.1200000000000001</v>
      </c>
    </row>
    <row r="19" spans="1:2" x14ac:dyDescent="0.15">
      <c r="A19" s="2">
        <v>17</v>
      </c>
      <c r="B19" s="3">
        <v>1.0900000000000001</v>
      </c>
    </row>
    <row r="20" spans="1:2" x14ac:dyDescent="0.15">
      <c r="A20" s="2">
        <v>18</v>
      </c>
      <c r="B20" s="3">
        <v>1.06</v>
      </c>
    </row>
    <row r="21" spans="1:2" x14ac:dyDescent="0.15">
      <c r="A21" s="2">
        <v>19</v>
      </c>
      <c r="B21" s="3">
        <v>1.03</v>
      </c>
    </row>
    <row r="22" spans="1:2" x14ac:dyDescent="0.15">
      <c r="A22" s="2">
        <v>20</v>
      </c>
      <c r="B22" s="3">
        <v>1</v>
      </c>
    </row>
    <row r="23" spans="1:2" x14ac:dyDescent="0.15">
      <c r="A23" s="2">
        <v>21</v>
      </c>
      <c r="B23" s="3">
        <v>0.97</v>
      </c>
    </row>
    <row r="24" spans="1:2" x14ac:dyDescent="0.15">
      <c r="A24" s="2">
        <v>22</v>
      </c>
      <c r="B24" s="3">
        <v>0.94</v>
      </c>
    </row>
    <row r="25" spans="1:2" x14ac:dyDescent="0.15">
      <c r="A25" s="2">
        <v>23</v>
      </c>
      <c r="B25" s="3">
        <v>0.92</v>
      </c>
    </row>
    <row r="26" spans="1:2" x14ac:dyDescent="0.15">
      <c r="A26" s="2">
        <v>24</v>
      </c>
      <c r="B26" s="3">
        <v>0.89</v>
      </c>
    </row>
    <row r="27" spans="1:2" x14ac:dyDescent="0.15">
      <c r="A27" s="2">
        <v>25</v>
      </c>
      <c r="B27" s="3">
        <v>0.86</v>
      </c>
    </row>
    <row r="28" spans="1:2" x14ac:dyDescent="0.15">
      <c r="A28" s="2">
        <v>26</v>
      </c>
      <c r="B28" s="3">
        <v>0.83</v>
      </c>
    </row>
    <row r="29" spans="1:2" x14ac:dyDescent="0.15">
      <c r="A29" s="2">
        <v>27</v>
      </c>
      <c r="B29" s="3">
        <v>0.8</v>
      </c>
    </row>
    <row r="30" spans="1:2" x14ac:dyDescent="0.15">
      <c r="A30" s="2">
        <v>28</v>
      </c>
      <c r="B30" s="3">
        <v>0.78</v>
      </c>
    </row>
    <row r="31" spans="1:2" x14ac:dyDescent="0.15">
      <c r="A31" s="2">
        <v>29</v>
      </c>
      <c r="B31" s="3">
        <v>0.75</v>
      </c>
    </row>
    <row r="32" spans="1:2" x14ac:dyDescent="0.15">
      <c r="A32" s="2">
        <v>30</v>
      </c>
      <c r="B32" s="3">
        <v>0.72</v>
      </c>
    </row>
    <row r="33" spans="1:2" x14ac:dyDescent="0.15">
      <c r="A33" s="2">
        <v>31</v>
      </c>
      <c r="B33" s="3">
        <v>0.69</v>
      </c>
    </row>
    <row r="34" spans="1:2" x14ac:dyDescent="0.15">
      <c r="A34" s="2">
        <v>32</v>
      </c>
      <c r="B34" s="3">
        <v>0.66</v>
      </c>
    </row>
    <row r="35" spans="1:2" x14ac:dyDescent="0.15">
      <c r="A35" s="2">
        <v>33</v>
      </c>
      <c r="B35" s="3">
        <v>0.64</v>
      </c>
    </row>
    <row r="36" spans="1:2" x14ac:dyDescent="0.15">
      <c r="A36" s="2">
        <v>34</v>
      </c>
      <c r="B36" s="3">
        <v>0.61</v>
      </c>
    </row>
    <row r="37" spans="1:2" x14ac:dyDescent="0.15">
      <c r="A37" s="2">
        <v>35</v>
      </c>
      <c r="B37" s="3">
        <v>0.57999999999999996</v>
      </c>
    </row>
    <row r="38" spans="1:2" x14ac:dyDescent="0.15">
      <c r="A38" s="2">
        <v>36</v>
      </c>
      <c r="B38" s="3">
        <v>0</v>
      </c>
    </row>
    <row r="39" spans="1:2" x14ac:dyDescent="0.15">
      <c r="A39" s="2">
        <v>37</v>
      </c>
      <c r="B39" s="3">
        <v>0</v>
      </c>
    </row>
    <row r="40" spans="1:2" x14ac:dyDescent="0.15">
      <c r="A40" s="2">
        <v>38</v>
      </c>
      <c r="B40" s="3">
        <v>0</v>
      </c>
    </row>
    <row r="41" spans="1:2" x14ac:dyDescent="0.15">
      <c r="A41" s="2">
        <v>39</v>
      </c>
      <c r="B41" s="3">
        <v>0</v>
      </c>
    </row>
    <row r="42" spans="1:2" x14ac:dyDescent="0.15">
      <c r="A42" s="2" t="s">
        <v>76</v>
      </c>
      <c r="B42" s="3" t="s">
        <v>77</v>
      </c>
    </row>
  </sheetData>
  <sheetProtection algorithmName="SHA-512" hashValue="TknJDUy2lrLV80tWGElexnWvxqNrJjLEC3+F9M+vQfRSwXLxQcHzFfv6cpJu3/xys1KPoDAKfb4F/cok+FPx1Q==" saltValue="NUL362nLlaEtA5YJanpCGw=="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学校名</vt:lpstr>
      <vt:lpstr>空気中化学物質</vt:lpstr>
      <vt:lpstr>空気中化学物質 (見本)</vt:lpstr>
      <vt:lpstr>プルダウンリスト(VOC)</vt:lpstr>
      <vt:lpstr>気温補正係数</vt:lpstr>
      <vt:lpstr>空気中化学物質!Print_Area</vt:lpstr>
      <vt:lpstr>'空気中化学物質 (見本)'!Print_Area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koyama</dc:creator>
  <cp:lastModifiedBy>hoshi</cp:lastModifiedBy>
  <cp:lastPrinted>2025-08-26T07:49:39Z</cp:lastPrinted>
  <dcterms:created xsi:type="dcterms:W3CDTF">2023-10-30T02:23:52Z</dcterms:created>
  <dcterms:modified xsi:type="dcterms:W3CDTF">2025-09-02T06:33:48Z</dcterms:modified>
</cp:coreProperties>
</file>